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029"/>
  <workbookPr date1904="1"/>
  <mc:AlternateContent xmlns:mc="http://schemas.openxmlformats.org/markup-compatibility/2006">
    <mc:Choice Requires="x15">
      <x15ac:absPath xmlns:x15ac="http://schemas.microsoft.com/office/spreadsheetml/2010/11/ac" url="E:\archeryHP\information\starbadge\"/>
    </mc:Choice>
  </mc:AlternateContent>
  <xr:revisionPtr revIDLastSave="0" documentId="8_{4C521A27-FB04-485F-BD55-E7F3294EA582}" xr6:coauthVersionLast="28" xr6:coauthVersionMax="28" xr10:uidLastSave="{00000000-0000-0000-0000-000000000000}"/>
  <bookViews>
    <workbookView xWindow="0" yWindow="0" windowWidth="20490" windowHeight="7440" tabRatio="773"/>
  </bookViews>
  <sheets>
    <sheet name="読んでね" sheetId="9" r:id="rId1"/>
    <sheet name="集計表" sheetId="10" r:id="rId2"/>
    <sheet name="ｱｳﾄﾄﾞｱ-RC" sheetId="11" r:id="rId3"/>
    <sheet name="ｱｳﾄﾄﾞｱ-CP" sheetId="12" r:id="rId4"/>
    <sheet name="ｲﾝﾄﾞｱ-RC" sheetId="8" r:id="rId5"/>
    <sheet name="ｲﾝﾄﾞｱ-CP" sheetId="7" r:id="rId6"/>
    <sheet name="ﾌｨｰﾙﾄﾞ-RC" sheetId="6" r:id="rId7"/>
    <sheet name="ﾌｨｰﾙﾄﾞ-CP" sheetId="5" r:id="rId8"/>
    <sheet name="ﾌｨｰﾙﾄﾞ-BB" sheetId="4" r:id="rId9"/>
    <sheet name="ｸﾞﾘｰﾝ" sheetId="3" r:id="rId10"/>
  </sheets>
  <definedNames>
    <definedName name="_xlnm.Print_Area" localSheetId="3">'ｱｳﾄﾄﾞｱ-CP'!$A$1:$J$39</definedName>
    <definedName name="_xlnm.Print_Area" localSheetId="2">'ｱｳﾄﾄﾞｱ-RC'!$A$1:$J$39</definedName>
    <definedName name="_xlnm.Print_Area" localSheetId="4">'ｲﾝﾄﾞｱ-RC'!$A$1:$I$34</definedName>
    <definedName name="_xlnm.Print_Area" localSheetId="9">ｸﾞﾘｰﾝ!$A$1:$O$36</definedName>
    <definedName name="_xlnm.Print_Area" localSheetId="1">集計表!$A$1:$J$45</definedName>
    <definedName name="_xlnm.Print_Area" localSheetId="0">読んでね!$B$1:$B$10</definedName>
  </definedNames>
  <calcPr calcId="171027"/>
</workbook>
</file>

<file path=xl/calcChain.xml><?xml version="1.0" encoding="utf-8"?>
<calcChain xmlns="http://schemas.openxmlformats.org/spreadsheetml/2006/main">
  <c r="F19" i="10" l="1"/>
  <c r="F14" i="10"/>
  <c r="H14" i="10" s="1"/>
  <c r="F16" i="10"/>
  <c r="F17" i="10"/>
  <c r="F18" i="10"/>
  <c r="F15" i="10"/>
  <c r="I37" i="12"/>
  <c r="J36" i="12"/>
  <c r="J31" i="12"/>
  <c r="J30" i="12"/>
  <c r="J29" i="12"/>
  <c r="J28" i="12"/>
  <c r="J27" i="12"/>
  <c r="J26" i="12"/>
  <c r="J25" i="12"/>
  <c r="J37" i="12"/>
  <c r="F13" i="10"/>
  <c r="F10" i="10"/>
  <c r="H10" i="10" s="1"/>
  <c r="F11" i="10"/>
  <c r="F12" i="10"/>
  <c r="K12" i="10" s="1"/>
  <c r="K42" i="10" s="1"/>
  <c r="H49" i="10" s="1"/>
  <c r="F9" i="10"/>
  <c r="F8" i="10"/>
  <c r="H8" i="10" s="1"/>
  <c r="J25" i="11"/>
  <c r="J26" i="11"/>
  <c r="J27" i="11"/>
  <c r="J28" i="11"/>
  <c r="J29" i="11"/>
  <c r="J30" i="11"/>
  <c r="J31" i="11"/>
  <c r="J36" i="11"/>
  <c r="I37" i="11"/>
  <c r="J37" i="11"/>
  <c r="G33" i="7"/>
  <c r="G32" i="7"/>
  <c r="G31" i="7"/>
  <c r="G30" i="7"/>
  <c r="G29" i="7"/>
  <c r="H29" i="7"/>
  <c r="G28" i="7"/>
  <c r="H28" i="7"/>
  <c r="H34" i="7" s="1"/>
  <c r="G33" i="8"/>
  <c r="H33" i="8" s="1"/>
  <c r="G32" i="8"/>
  <c r="H32" i="8" s="1"/>
  <c r="G31" i="8"/>
  <c r="H31" i="8" s="1"/>
  <c r="G30" i="8"/>
  <c r="H30" i="8"/>
  <c r="G29" i="8"/>
  <c r="H29" i="8"/>
  <c r="G28" i="8"/>
  <c r="G34" i="8"/>
  <c r="N35" i="3"/>
  <c r="N36" i="3"/>
  <c r="F40" i="10"/>
  <c r="H40" i="10"/>
  <c r="F39" i="10"/>
  <c r="H39" i="10"/>
  <c r="F38" i="10"/>
  <c r="H38" i="10"/>
  <c r="F37" i="10"/>
  <c r="H37" i="10"/>
  <c r="F36" i="10"/>
  <c r="H36" i="10"/>
  <c r="F35" i="10"/>
  <c r="H35" i="10"/>
  <c r="F34" i="10"/>
  <c r="H34" i="10"/>
  <c r="F33" i="10"/>
  <c r="H33" i="10"/>
  <c r="F32" i="10"/>
  <c r="H32" i="10"/>
  <c r="F31" i="10"/>
  <c r="H31" i="10"/>
  <c r="F30" i="10"/>
  <c r="H30" i="10"/>
  <c r="F29" i="10"/>
  <c r="H29" i="10"/>
  <c r="F28" i="10"/>
  <c r="H28" i="10"/>
  <c r="F27" i="10"/>
  <c r="H27" i="10"/>
  <c r="F26" i="10"/>
  <c r="H26" i="10"/>
  <c r="F25" i="10"/>
  <c r="H25" i="10"/>
  <c r="F24" i="10"/>
  <c r="H24" i="10"/>
  <c r="F23" i="10"/>
  <c r="H23" i="10"/>
  <c r="K23" i="10"/>
  <c r="F22" i="10"/>
  <c r="H22" i="10" s="1"/>
  <c r="F21" i="10"/>
  <c r="H21" i="10" s="1"/>
  <c r="F20" i="10"/>
  <c r="H20" i="10" s="1"/>
  <c r="H19" i="10"/>
  <c r="H18" i="10"/>
  <c r="H17" i="10"/>
  <c r="H16" i="10"/>
  <c r="H15" i="10"/>
  <c r="H13" i="10"/>
  <c r="H11" i="10"/>
  <c r="H9" i="10"/>
  <c r="H30" i="7"/>
  <c r="H31" i="7"/>
  <c r="H32" i="7"/>
  <c r="H33" i="7"/>
  <c r="H28" i="4"/>
  <c r="H34" i="4" s="1"/>
  <c r="H30" i="4"/>
  <c r="H32" i="4"/>
  <c r="G34" i="4"/>
  <c r="H28" i="5"/>
  <c r="H30" i="5"/>
  <c r="H34" i="5"/>
  <c r="H32" i="5"/>
  <c r="G34" i="5"/>
  <c r="H30" i="6"/>
  <c r="H32" i="6"/>
  <c r="H28" i="6"/>
  <c r="H34" i="6"/>
  <c r="G34" i="6"/>
  <c r="G34" i="7"/>
  <c r="H28" i="8"/>
  <c r="H41" i="10"/>
  <c r="K41" i="10"/>
  <c r="H34" i="8" l="1"/>
  <c r="H12" i="10"/>
  <c r="H42" i="10" s="1"/>
  <c r="H48" i="10" s="1"/>
</calcChain>
</file>

<file path=xl/sharedStrings.xml><?xml version="1.0" encoding="utf-8"?>
<sst xmlns="http://schemas.openxmlformats.org/spreadsheetml/2006/main" count="580" uniqueCount="168">
  <si>
    <t>リカーブ</t>
  </si>
  <si>
    <t>コンパウンド</t>
  </si>
  <si>
    <t>計</t>
    <rPh sb="0" eb="1">
      <t>ケイ</t>
    </rPh>
    <phoneticPr fontId="2"/>
  </si>
  <si>
    <t>円</t>
    <rPh sb="0" eb="1">
      <t>エン</t>
    </rPh>
    <phoneticPr fontId="2"/>
  </si>
  <si>
    <t>加盟団体</t>
    <rPh sb="0" eb="4">
      <t>カメイダンタイ</t>
    </rPh>
    <phoneticPr fontId="2"/>
  </si>
  <si>
    <t>記載者</t>
    <rPh sb="0" eb="2">
      <t>キサイ</t>
    </rPh>
    <rPh sb="2" eb="3">
      <t>セキニンシャ</t>
    </rPh>
    <phoneticPr fontId="2"/>
  </si>
  <si>
    <t>加盟団体</t>
    <rPh sb="0" eb="2">
      <t>カメイ</t>
    </rPh>
    <rPh sb="2" eb="4">
      <t>ダンタイ</t>
    </rPh>
    <phoneticPr fontId="2"/>
  </si>
  <si>
    <t>会長名</t>
    <rPh sb="0" eb="2">
      <t>カイチョウ</t>
    </rPh>
    <rPh sb="2" eb="3">
      <t>ナ</t>
    </rPh>
    <phoneticPr fontId="2"/>
  </si>
  <si>
    <t>記載者</t>
    <rPh sb="0" eb="2">
      <t>キサイ</t>
    </rPh>
    <rPh sb="2" eb="3">
      <t>シャ</t>
    </rPh>
    <phoneticPr fontId="2"/>
  </si>
  <si>
    <t>595点以上</t>
    <rPh sb="3" eb="4">
      <t>テン</t>
    </rPh>
    <rPh sb="4" eb="6">
      <t>イジョウ</t>
    </rPh>
    <phoneticPr fontId="2"/>
  </si>
  <si>
    <t>585~594</t>
    <phoneticPr fontId="2"/>
  </si>
  <si>
    <t>575~584</t>
    <phoneticPr fontId="2"/>
  </si>
  <si>
    <t>550~574</t>
    <phoneticPr fontId="2"/>
  </si>
  <si>
    <t>520~549</t>
    <phoneticPr fontId="2"/>
  </si>
  <si>
    <t>490~519</t>
    <phoneticPr fontId="2"/>
  </si>
  <si>
    <t>Ａ．Ｊ．Ａ．Ｆ．スターバッジ申請集計表</t>
    <rPh sb="14" eb="16">
      <t>シンセイショ</t>
    </rPh>
    <rPh sb="16" eb="19">
      <t>シュウケイヒョウ</t>
    </rPh>
    <phoneticPr fontId="2"/>
  </si>
  <si>
    <t>新　規</t>
    <rPh sb="0" eb="3">
      <t>シンキ</t>
    </rPh>
    <phoneticPr fontId="2"/>
  </si>
  <si>
    <t>種別</t>
    <rPh sb="0" eb="2">
      <t>シュベツ</t>
    </rPh>
    <phoneticPr fontId="2"/>
  </si>
  <si>
    <t>部門</t>
    <rPh sb="0" eb="2">
      <t>ブモン</t>
    </rPh>
    <phoneticPr fontId="2"/>
  </si>
  <si>
    <t>バッジ種類</t>
    <rPh sb="3" eb="5">
      <t>シュルイ</t>
    </rPh>
    <phoneticPr fontId="2"/>
  </si>
  <si>
    <t>単価</t>
    <rPh sb="0" eb="2">
      <t>タンカ</t>
    </rPh>
    <phoneticPr fontId="2"/>
  </si>
  <si>
    <t>個数</t>
    <rPh sb="0" eb="2">
      <t>コスウ</t>
    </rPh>
    <phoneticPr fontId="2"/>
  </si>
  <si>
    <t>全ア連への納付額</t>
    <rPh sb="0" eb="1">
      <t>ゼン</t>
    </rPh>
    <rPh sb="2" eb="3">
      <t>レン</t>
    </rPh>
    <rPh sb="5" eb="7">
      <t>ノウフ</t>
    </rPh>
    <rPh sb="7" eb="8">
      <t>ガク</t>
    </rPh>
    <phoneticPr fontId="2"/>
  </si>
  <si>
    <t>合計</t>
    <rPh sb="0" eb="2">
      <t>ゴウケイ</t>
    </rPh>
    <phoneticPr fontId="2"/>
  </si>
  <si>
    <t>　１　現金書留</t>
    <rPh sb="3" eb="7">
      <t>ゲンキンカキトメ</t>
    </rPh>
    <phoneticPr fontId="2"/>
  </si>
  <si>
    <t>男子</t>
    <rPh sb="0" eb="2">
      <t>ダンシ</t>
    </rPh>
    <phoneticPr fontId="2"/>
  </si>
  <si>
    <t>女子</t>
    <rPh sb="0" eb="2">
      <t>ジョシ</t>
    </rPh>
    <phoneticPr fontId="2"/>
  </si>
  <si>
    <t>165点以上</t>
    <rPh sb="3" eb="4">
      <t>テン</t>
    </rPh>
    <rPh sb="4" eb="6">
      <t>イジョウ</t>
    </rPh>
    <phoneticPr fontId="2"/>
  </si>
  <si>
    <t>147点以上</t>
    <rPh sb="3" eb="4">
      <t>テン</t>
    </rPh>
    <rPh sb="4" eb="6">
      <t>イジョウ</t>
    </rPh>
    <phoneticPr fontId="2"/>
  </si>
  <si>
    <t>144~164</t>
    <phoneticPr fontId="2"/>
  </si>
  <si>
    <t>126~146</t>
    <phoneticPr fontId="2"/>
  </si>
  <si>
    <t>114~143</t>
    <phoneticPr fontId="2"/>
  </si>
  <si>
    <t>Ａ．Ｊ．Ａ．Ｆ．スターバッジ（グリーン）申請書</t>
    <rPh sb="20" eb="23">
      <t>シンセイショ</t>
    </rPh>
    <phoneticPr fontId="2"/>
  </si>
  <si>
    <t>アウトドア</t>
    <phoneticPr fontId="2"/>
  </si>
  <si>
    <t>インドア</t>
    <phoneticPr fontId="2"/>
  </si>
  <si>
    <t>フィールド男子</t>
    <rPh sb="5" eb="7">
      <t>ダンシ</t>
    </rPh>
    <phoneticPr fontId="2"/>
  </si>
  <si>
    <t>フィールド女子</t>
    <rPh sb="5" eb="7">
      <t>ジョシ</t>
    </rPh>
    <phoneticPr fontId="2"/>
  </si>
  <si>
    <t>単価
(選手負担)</t>
    <rPh sb="0" eb="2">
      <t>タンカ</t>
    </rPh>
    <rPh sb="4" eb="6">
      <t>センシュ</t>
    </rPh>
    <rPh sb="6" eb="8">
      <t>フタン</t>
    </rPh>
    <phoneticPr fontId="2"/>
  </si>
  <si>
    <t>次の者についてスターバッジを交付していただきますよう申請いたします。</t>
    <rPh sb="0" eb="1">
      <t>ツギ</t>
    </rPh>
    <rPh sb="2" eb="3">
      <t>モノ</t>
    </rPh>
    <rPh sb="14" eb="16">
      <t>コウフ</t>
    </rPh>
    <rPh sb="26" eb="28">
      <t>シンセイ</t>
    </rPh>
    <phoneticPr fontId="2"/>
  </si>
  <si>
    <t>バッジ
No.　※</t>
    <phoneticPr fontId="2"/>
  </si>
  <si>
    <t>申請者氏名</t>
    <rPh sb="0" eb="3">
      <t>シンセイシャ</t>
    </rPh>
    <rPh sb="3" eb="5">
      <t>シメイ</t>
    </rPh>
    <phoneticPr fontId="2"/>
  </si>
  <si>
    <t>備　考</t>
    <rPh sb="0" eb="3">
      <t>ビコウ</t>
    </rPh>
    <phoneticPr fontId="2"/>
  </si>
  <si>
    <t>単価
(全ア連へ)</t>
    <rPh sb="0" eb="2">
      <t>タンカ</t>
    </rPh>
    <rPh sb="4" eb="5">
      <t>ゼン</t>
    </rPh>
    <rPh sb="6" eb="7">
      <t>レン</t>
    </rPh>
    <phoneticPr fontId="2"/>
  </si>
  <si>
    <t>個数</t>
    <rPh sb="0" eb="2">
      <t>コスウ</t>
    </rPh>
    <phoneticPr fontId="2"/>
  </si>
  <si>
    <t>納付額</t>
    <rPh sb="0" eb="2">
      <t>ノウフ</t>
    </rPh>
    <rPh sb="2" eb="3">
      <t>ガク</t>
    </rPh>
    <phoneticPr fontId="2"/>
  </si>
  <si>
    <t>パープル</t>
    <phoneticPr fontId="2"/>
  </si>
  <si>
    <t>ホワイト</t>
    <phoneticPr fontId="2"/>
  </si>
  <si>
    <t>レッド</t>
    <phoneticPr fontId="2"/>
  </si>
  <si>
    <t>ゴールド</t>
    <phoneticPr fontId="2"/>
  </si>
  <si>
    <t>シルバー</t>
    <phoneticPr fontId="2"/>
  </si>
  <si>
    <t>ブロンズ</t>
    <phoneticPr fontId="2"/>
  </si>
  <si>
    <t>合計</t>
    <rPh sb="0" eb="2">
      <t>ゴウケイ</t>
    </rPh>
    <phoneticPr fontId="2"/>
  </si>
  <si>
    <t>　　┌→全ア連事務局記入</t>
    <rPh sb="4" eb="5">
      <t>ゼン</t>
    </rPh>
    <rPh sb="6" eb="7">
      <t>レン</t>
    </rPh>
    <rPh sb="7" eb="10">
      <t>ジムキョク</t>
    </rPh>
    <rPh sb="10" eb="12">
      <t>キニュウ</t>
    </rPh>
    <phoneticPr fontId="2"/>
  </si>
  <si>
    <t>バッジ種類</t>
    <rPh sb="3" eb="5">
      <t>シュルイ</t>
    </rPh>
    <phoneticPr fontId="2"/>
  </si>
  <si>
    <t>1400点以上</t>
    <rPh sb="4" eb="5">
      <t>テン</t>
    </rPh>
    <rPh sb="5" eb="7">
      <t>イジョウ</t>
    </rPh>
    <phoneticPr fontId="2"/>
  </si>
  <si>
    <t>性別</t>
    <rPh sb="0" eb="2">
      <t>セイベツ</t>
    </rPh>
    <phoneticPr fontId="2"/>
  </si>
  <si>
    <t>部門</t>
    <rPh sb="0" eb="2">
      <t>ブモン</t>
    </rPh>
    <phoneticPr fontId="2"/>
  </si>
  <si>
    <t>記録</t>
    <rPh sb="0" eb="2">
      <t>キロク</t>
    </rPh>
    <phoneticPr fontId="2"/>
  </si>
  <si>
    <t>大会名</t>
    <rPh sb="0" eb="2">
      <t>タイカイ</t>
    </rPh>
    <rPh sb="2" eb="3">
      <t>ナ</t>
    </rPh>
    <phoneticPr fontId="2"/>
  </si>
  <si>
    <t>記録を得た
年　月　日</t>
    <rPh sb="0" eb="2">
      <t>キロク</t>
    </rPh>
    <rPh sb="3" eb="4">
      <t>エ</t>
    </rPh>
    <rPh sb="6" eb="11">
      <t>ネンガッピ</t>
    </rPh>
    <phoneticPr fontId="2"/>
  </si>
  <si>
    <t>Ａ．Ｊ．Ａ．Ｆ．スターバッジ申請書</t>
    <rPh sb="14" eb="17">
      <t>シンセイショ</t>
    </rPh>
    <phoneticPr fontId="2"/>
  </si>
  <si>
    <t>（社）全日本アーチェリー連盟　会長　様</t>
    <rPh sb="1" eb="2">
      <t>シャ</t>
    </rPh>
    <rPh sb="3" eb="14">
      <t>ゼンア</t>
    </rPh>
    <rPh sb="15" eb="17">
      <t>カイチョウ</t>
    </rPh>
    <rPh sb="18" eb="19">
      <t>サマ</t>
    </rPh>
    <phoneticPr fontId="2"/>
  </si>
  <si>
    <t>種別</t>
    <rPh sb="0" eb="2">
      <t>シュベツ</t>
    </rPh>
    <phoneticPr fontId="2"/>
  </si>
  <si>
    <t>ｲﾝﾄﾞｱ</t>
    <phoneticPr fontId="2"/>
  </si>
  <si>
    <t>ﾌｨｰﾙﾄﾞ</t>
    <phoneticPr fontId="2"/>
  </si>
  <si>
    <t>96~125</t>
    <phoneticPr fontId="2"/>
  </si>
  <si>
    <t>記録</t>
    <rPh sb="0" eb="2">
      <t>キロク</t>
    </rPh>
    <phoneticPr fontId="2"/>
  </si>
  <si>
    <t>単価(選手負担)</t>
    <rPh sb="0" eb="2">
      <t>タンカ</t>
    </rPh>
    <rPh sb="3" eb="5">
      <t>センシュ</t>
    </rPh>
    <rPh sb="5" eb="7">
      <t>フタン</t>
    </rPh>
    <phoneticPr fontId="2"/>
  </si>
  <si>
    <t>単価(全ア連へ)</t>
    <rPh sb="0" eb="2">
      <t>タンカ</t>
    </rPh>
    <rPh sb="3" eb="4">
      <t>ゼン</t>
    </rPh>
    <rPh sb="5" eb="6">
      <t>レン</t>
    </rPh>
    <phoneticPr fontId="2"/>
  </si>
  <si>
    <t>申込個数</t>
    <rPh sb="0" eb="2">
      <t>モウシコ</t>
    </rPh>
    <rPh sb="2" eb="4">
      <t>コスウ</t>
    </rPh>
    <phoneticPr fontId="2"/>
  </si>
  <si>
    <t>合　　計</t>
    <rPh sb="0" eb="4">
      <t>ゴウケイ</t>
    </rPh>
    <phoneticPr fontId="2"/>
  </si>
  <si>
    <t>RC</t>
    <phoneticPr fontId="2"/>
  </si>
  <si>
    <t>CP</t>
    <phoneticPr fontId="2"/>
  </si>
  <si>
    <t>BB</t>
    <phoneticPr fontId="2"/>
  </si>
  <si>
    <t>ｱｳﾄﾄﾞｱ</t>
    <phoneticPr fontId="2"/>
  </si>
  <si>
    <t>ｲﾝﾄﾞｱ</t>
    <phoneticPr fontId="2"/>
  </si>
  <si>
    <t>ﾌｨｰﾙﾄﾞ</t>
    <phoneticPr fontId="2"/>
  </si>
  <si>
    <t>┌→該当部門種別に◯を記入←┐</t>
    <rPh sb="2" eb="4">
      <t>ガイトウ</t>
    </rPh>
    <rPh sb="4" eb="6">
      <t>ブモン</t>
    </rPh>
    <rPh sb="6" eb="8">
      <t>シュベツ</t>
    </rPh>
    <rPh sb="11" eb="13">
      <t>キニュウ</t>
    </rPh>
    <phoneticPr fontId="2"/>
  </si>
  <si>
    <t>性別</t>
    <rPh sb="0" eb="2">
      <t>セイベツ</t>
    </rPh>
    <phoneticPr fontId="2"/>
  </si>
  <si>
    <t>性別</t>
    <rPh sb="0" eb="2">
      <t>セイベツ</t>
    </rPh>
    <phoneticPr fontId="2"/>
  </si>
  <si>
    <t>性別</t>
    <rPh sb="0" eb="2">
      <t>セイベツ</t>
    </rPh>
    <phoneticPr fontId="2"/>
  </si>
  <si>
    <t>２０　　年　　月　　日</t>
    <rPh sb="4" eb="5">
      <t>ネン</t>
    </rPh>
    <rPh sb="7" eb="8">
      <t>ツキ</t>
    </rPh>
    <rPh sb="10" eb="11">
      <t>ヒ</t>
    </rPh>
    <phoneticPr fontId="2"/>
  </si>
  <si>
    <t>男
女</t>
    <rPh sb="0" eb="3">
      <t>ダンジョ</t>
    </rPh>
    <phoneticPr fontId="2"/>
  </si>
  <si>
    <t>男
女</t>
    <rPh sb="0" eb="3">
      <t>ダンジョ</t>
    </rPh>
    <phoneticPr fontId="2"/>
  </si>
  <si>
    <t>男
女</t>
    <rPh sb="0" eb="3">
      <t>ダンジョ</t>
    </rPh>
    <phoneticPr fontId="2"/>
  </si>
  <si>
    <t>男
女</t>
    <rPh sb="0" eb="3">
      <t>ダンジョ</t>
    </rPh>
    <phoneticPr fontId="2"/>
  </si>
  <si>
    <t>全種別</t>
    <rPh sb="0" eb="3">
      <t>ゼンシュベツ</t>
    </rPh>
    <phoneticPr fontId="2"/>
  </si>
  <si>
    <t>全部門</t>
    <rPh sb="0" eb="1">
      <t>ゼン</t>
    </rPh>
    <rPh sb="1" eb="3">
      <t>ブモン</t>
    </rPh>
    <phoneticPr fontId="2"/>
  </si>
  <si>
    <t>200点以上（30m36射）</t>
    <rPh sb="3" eb="4">
      <t>・</t>
    </rPh>
    <rPh sb="4" eb="6">
      <t>イジョウ</t>
    </rPh>
    <rPh sb="12" eb="13">
      <t>シャ</t>
    </rPh>
    <phoneticPr fontId="2"/>
  </si>
  <si>
    <t>240点以上（18m60射）</t>
    <rPh sb="3" eb="4">
      <t>・</t>
    </rPh>
    <rPh sb="4" eb="6">
      <t>イジョウ</t>
    </rPh>
    <rPh sb="12" eb="13">
      <t>シャ</t>
    </rPh>
    <phoneticPr fontId="2"/>
  </si>
  <si>
    <t>50点以上（ﾏｰｸﾄﾞｺｰｽ12標的）</t>
    <rPh sb="2" eb="3">
      <t>・</t>
    </rPh>
    <rPh sb="3" eb="5">
      <t>イジョウ</t>
    </rPh>
    <rPh sb="16" eb="18">
      <t>ヒョウテキ</t>
    </rPh>
    <phoneticPr fontId="2"/>
  </si>
  <si>
    <t>　　┌→全ア連事務局記入</t>
    <rPh sb="4" eb="5">
      <t>ゼン</t>
    </rPh>
    <rPh sb="6" eb="7">
      <t>レン</t>
    </rPh>
    <rPh sb="7" eb="10">
      <t>ジムキョク</t>
    </rPh>
    <rPh sb="10" eb="12">
      <t>キニュウ</t>
    </rPh>
    <phoneticPr fontId="2"/>
  </si>
  <si>
    <t>ﾘｶｰﾌﾞ</t>
    <phoneticPr fontId="2"/>
  </si>
  <si>
    <t>ｺﾝﾊﾟｳﾝﾄﾞ</t>
    <phoneticPr fontId="2"/>
  </si>
  <si>
    <t>ﾍﾞｱﾎﾞｳ</t>
    <phoneticPr fontId="2"/>
  </si>
  <si>
    <t>アウトドア</t>
    <phoneticPr fontId="2"/>
  </si>
  <si>
    <t>リカーブ</t>
    <phoneticPr fontId="2"/>
  </si>
  <si>
    <t>パープル</t>
    <phoneticPr fontId="2"/>
  </si>
  <si>
    <t>ホワイト</t>
    <phoneticPr fontId="2"/>
  </si>
  <si>
    <t>レッド</t>
    <phoneticPr fontId="2"/>
  </si>
  <si>
    <t>ゴールド</t>
    <phoneticPr fontId="2"/>
  </si>
  <si>
    <t>シルバー</t>
    <phoneticPr fontId="2"/>
  </si>
  <si>
    <t>ブロンズ</t>
    <phoneticPr fontId="2"/>
  </si>
  <si>
    <t>コンパウンド</t>
    <phoneticPr fontId="2"/>
  </si>
  <si>
    <t>インドア</t>
    <phoneticPr fontId="2"/>
  </si>
  <si>
    <t>フィールド</t>
    <phoneticPr fontId="2"/>
  </si>
  <si>
    <t>ベアボウ</t>
    <phoneticPr fontId="2"/>
  </si>
  <si>
    <t>グリーン</t>
    <phoneticPr fontId="2"/>
  </si>
  <si>
    <r>
      <t>スターバッジ様式</t>
    </r>
    <r>
      <rPr>
        <sz val="10"/>
        <rFont val="Arial"/>
        <family val="2"/>
      </rPr>
      <t>−</t>
    </r>
    <r>
      <rPr>
        <sz val="10"/>
        <rFont val="ＭＳ ゴシック"/>
        <family val="3"/>
        <charset val="128"/>
      </rPr>
      <t>１：集計表</t>
    </r>
    <rPh sb="6" eb="8">
      <t>ヨウシキ</t>
    </rPh>
    <rPh sb="11" eb="14">
      <t>シュウケイヒョウ</t>
    </rPh>
    <phoneticPr fontId="2"/>
  </si>
  <si>
    <r>
      <t>スターバッジ様式</t>
    </r>
    <r>
      <rPr>
        <sz val="9"/>
        <rFont val="Arial"/>
        <family val="2"/>
      </rPr>
      <t>−</t>
    </r>
    <r>
      <rPr>
        <sz val="9"/>
        <rFont val="平成角ゴシック"/>
        <family val="3"/>
        <charset val="128"/>
      </rPr>
      <t>３：アウトドアターゲット・ＣＰ</t>
    </r>
    <rPh sb="6" eb="8">
      <t>ヨウシキ</t>
    </rPh>
    <phoneticPr fontId="2"/>
  </si>
  <si>
    <r>
      <t>スターバッジ様式</t>
    </r>
    <r>
      <rPr>
        <sz val="9"/>
        <rFont val="Arial"/>
        <family val="2"/>
      </rPr>
      <t>−</t>
    </r>
    <r>
      <rPr>
        <sz val="9"/>
        <rFont val="平成角ゴシック"/>
        <family val="3"/>
        <charset val="128"/>
      </rPr>
      <t>４：インドアターゲット・ＲＣ</t>
    </r>
    <rPh sb="6" eb="8">
      <t>ヨウシキ</t>
    </rPh>
    <phoneticPr fontId="2"/>
  </si>
  <si>
    <r>
      <t>スターバッジ様式</t>
    </r>
    <r>
      <rPr>
        <sz val="9"/>
        <rFont val="Arial"/>
        <family val="2"/>
      </rPr>
      <t>−</t>
    </r>
    <r>
      <rPr>
        <sz val="9"/>
        <rFont val="平成角ゴシック"/>
        <family val="3"/>
        <charset val="128"/>
      </rPr>
      <t>５：インドアターゲット・ＣＰ</t>
    </r>
    <rPh sb="6" eb="8">
      <t>ヨウシキ</t>
    </rPh>
    <phoneticPr fontId="2"/>
  </si>
  <si>
    <r>
      <t>スターバッジ様式</t>
    </r>
    <r>
      <rPr>
        <sz val="9"/>
        <rFont val="Arial"/>
        <family val="2"/>
      </rPr>
      <t>−</t>
    </r>
    <r>
      <rPr>
        <sz val="9"/>
        <rFont val="平成角ゴシック"/>
        <family val="3"/>
        <charset val="128"/>
      </rPr>
      <t>６：フィールド・ＲＣ</t>
    </r>
    <rPh sb="6" eb="8">
      <t>ヨウシキ</t>
    </rPh>
    <phoneticPr fontId="2"/>
  </si>
  <si>
    <r>
      <t>スターバッジ様式</t>
    </r>
    <r>
      <rPr>
        <sz val="9"/>
        <rFont val="Arial"/>
        <family val="2"/>
      </rPr>
      <t>−</t>
    </r>
    <r>
      <rPr>
        <sz val="9"/>
        <rFont val="平成角ゴシック"/>
        <family val="3"/>
        <charset val="128"/>
      </rPr>
      <t>７：フィールド・ＣＰ</t>
    </r>
    <rPh sb="6" eb="8">
      <t>ヨウシキ</t>
    </rPh>
    <phoneticPr fontId="2"/>
  </si>
  <si>
    <r>
      <t>スターバッジ様式</t>
    </r>
    <r>
      <rPr>
        <sz val="9"/>
        <rFont val="Arial"/>
        <family val="2"/>
      </rPr>
      <t>−</t>
    </r>
    <r>
      <rPr>
        <sz val="9"/>
        <rFont val="平成角ゴシック"/>
        <family val="3"/>
        <charset val="128"/>
      </rPr>
      <t>８：フィールド・ＢＢ</t>
    </r>
    <rPh sb="6" eb="8">
      <t>ヨウシキ</t>
    </rPh>
    <phoneticPr fontId="2"/>
  </si>
  <si>
    <r>
      <t>スターバッジ様式</t>
    </r>
    <r>
      <rPr>
        <sz val="9"/>
        <rFont val="Arial"/>
        <family val="2"/>
      </rPr>
      <t>−</t>
    </r>
    <r>
      <rPr>
        <sz val="9"/>
        <rFont val="平成角ゴシック"/>
        <family val="3"/>
        <charset val="128"/>
      </rPr>
      <t>９：グリーン</t>
    </r>
    <rPh sb="6" eb="8">
      <t>ヨウシキ</t>
    </rPh>
    <phoneticPr fontId="2"/>
  </si>
  <si>
    <t>送金方法
（番号を◯で囲む）</t>
    <rPh sb="0" eb="2">
      <t>ソウキン</t>
    </rPh>
    <rPh sb="2" eb="4">
      <t>ホウホウ</t>
    </rPh>
    <rPh sb="6" eb="8">
      <t>バンゴウ</t>
    </rPh>
    <rPh sb="11" eb="12">
      <t>カコ</t>
    </rPh>
    <phoneticPr fontId="2"/>
  </si>
  <si>
    <t>岡山県アーチェリー協会</t>
    <rPh sb="0" eb="3">
      <t>オカヤマケン</t>
    </rPh>
    <rPh sb="9" eb="11">
      <t>キョウカイ</t>
    </rPh>
    <phoneticPr fontId="2"/>
  </si>
  <si>
    <t>　　岡山県アーチェリー協会</t>
    <phoneticPr fontId="2"/>
  </si>
  <si>
    <t>シルバー</t>
    <phoneticPr fontId="2"/>
  </si>
  <si>
    <t>ゴールド</t>
    <phoneticPr fontId="2"/>
  </si>
  <si>
    <t>全日支払い</t>
    <rPh sb="0" eb="2">
      <t>ゼンニチ</t>
    </rPh>
    <rPh sb="2" eb="4">
      <t>シハラ</t>
    </rPh>
    <phoneticPr fontId="2"/>
  </si>
  <si>
    <t>県収入</t>
    <rPh sb="0" eb="1">
      <t>ケン</t>
    </rPh>
    <rPh sb="1" eb="3">
      <t>シュウニュウ</t>
    </rPh>
    <phoneticPr fontId="2"/>
  </si>
  <si>
    <t>　　　　　　　　　　　　　　　印</t>
    <rPh sb="15" eb="16">
      <t>イン</t>
    </rPh>
    <phoneticPr fontId="2"/>
  </si>
  <si>
    <t>　　　印</t>
    <rPh sb="3" eb="4">
      <t>イン</t>
    </rPh>
    <phoneticPr fontId="2"/>
  </si>
  <si>
    <t>　　　　　　　印</t>
    <rPh sb="7" eb="8">
      <t>イン</t>
    </rPh>
    <phoneticPr fontId="2"/>
  </si>
  <si>
    <t>　３　郵便振替（　月　日に振替えました。）</t>
    <rPh sb="3" eb="5">
      <t>〒</t>
    </rPh>
    <rPh sb="5" eb="7">
      <t>フリカエ</t>
    </rPh>
    <rPh sb="9" eb="10">
      <t>ツキ</t>
    </rPh>
    <rPh sb="11" eb="12">
      <t>ヒ</t>
    </rPh>
    <rPh sb="13" eb="15">
      <t>フリカエマシタ</t>
    </rPh>
    <phoneticPr fontId="2"/>
  </si>
  <si>
    <t>　２　銀行振込（　月　日に振込みます。）</t>
    <rPh sb="3" eb="5">
      <t>ギンコウ</t>
    </rPh>
    <rPh sb="5" eb="7">
      <t>フリコミ</t>
    </rPh>
    <rPh sb="9" eb="10">
      <t>ツキ</t>
    </rPh>
    <rPh sb="11" eb="12">
      <t>ニチ</t>
    </rPh>
    <rPh sb="13" eb="15">
      <t>フリコミマシタ</t>
    </rPh>
    <phoneticPr fontId="2"/>
  </si>
  <si>
    <t>スターバッジ申請のお願い</t>
    <rPh sb="6" eb="8">
      <t>シンセイ</t>
    </rPh>
    <rPh sb="10" eb="11">
      <t>ネガ</t>
    </rPh>
    <phoneticPr fontId="2"/>
  </si>
  <si>
    <t>グリーンバッジ以外の申請は種別、部門により様式が違います。</t>
    <rPh sb="7" eb="9">
      <t>イガイ</t>
    </rPh>
    <rPh sb="10" eb="12">
      <t>シンセイ</t>
    </rPh>
    <rPh sb="13" eb="15">
      <t>シュベツ</t>
    </rPh>
    <rPh sb="16" eb="18">
      <t>ブモン</t>
    </rPh>
    <rPh sb="21" eb="23">
      <t>ヨウシキ</t>
    </rPh>
    <rPh sb="24" eb="25">
      <t>チガ</t>
    </rPh>
    <phoneticPr fontId="2"/>
  </si>
  <si>
    <t>性別欄は、入力済みの男女を消して「男」または「女」を記入すればOKです。</t>
    <rPh sb="0" eb="2">
      <t>セイベツ</t>
    </rPh>
    <rPh sb="2" eb="3">
      <t>ラン</t>
    </rPh>
    <rPh sb="5" eb="7">
      <t>ニュウリョク</t>
    </rPh>
    <rPh sb="7" eb="8">
      <t>ス</t>
    </rPh>
    <rPh sb="10" eb="12">
      <t>ダンジョ</t>
    </rPh>
    <rPh sb="13" eb="14">
      <t>ケ</t>
    </rPh>
    <rPh sb="17" eb="18">
      <t>オトコ</t>
    </rPh>
    <rPh sb="23" eb="24">
      <t>オンナ</t>
    </rPh>
    <rPh sb="26" eb="28">
      <t>キニュウ</t>
    </rPh>
    <phoneticPr fontId="2"/>
  </si>
  <si>
    <t>金額計算欄は、個数だけ入力すれば合計金額が出るように関数を入力しております。</t>
    <rPh sb="0" eb="2">
      <t>キンガク</t>
    </rPh>
    <rPh sb="2" eb="4">
      <t>ケイサン</t>
    </rPh>
    <rPh sb="4" eb="5">
      <t>ラン</t>
    </rPh>
    <rPh sb="7" eb="9">
      <t>コスウ</t>
    </rPh>
    <rPh sb="11" eb="13">
      <t>ニュウリョク</t>
    </rPh>
    <rPh sb="16" eb="20">
      <t>ゴウケイキンガク</t>
    </rPh>
    <rPh sb="21" eb="22">
      <t>デ</t>
    </rPh>
    <rPh sb="26" eb="28">
      <t>カンスウ</t>
    </rPh>
    <rPh sb="29" eb="31">
      <t>ニュウリョク</t>
    </rPh>
    <phoneticPr fontId="2"/>
  </si>
  <si>
    <t>申請書の備考欄にはクラブ所属名を記載お願いします。</t>
    <rPh sb="0" eb="3">
      <t>シンセイショ</t>
    </rPh>
    <rPh sb="4" eb="6">
      <t>ビコウ</t>
    </rPh>
    <rPh sb="6" eb="7">
      <t>ラン</t>
    </rPh>
    <rPh sb="12" eb="14">
      <t>ショゾク</t>
    </rPh>
    <rPh sb="14" eb="15">
      <t>メイ</t>
    </rPh>
    <rPh sb="16" eb="18">
      <t>キサイ</t>
    </rPh>
    <rPh sb="19" eb="20">
      <t>ネガ</t>
    </rPh>
    <phoneticPr fontId="2"/>
  </si>
  <si>
    <t>記録を得た年月日はYYYY/MM/DD形式で記載お願いします。</t>
    <rPh sb="0" eb="2">
      <t>キロク</t>
    </rPh>
    <rPh sb="3" eb="4">
      <t>エ</t>
    </rPh>
    <rPh sb="5" eb="8">
      <t>ネンガッピ</t>
    </rPh>
    <rPh sb="19" eb="21">
      <t>ケイシキ</t>
    </rPh>
    <rPh sb="22" eb="24">
      <t>キサイ</t>
    </rPh>
    <rPh sb="25" eb="26">
      <t>ネガ</t>
    </rPh>
    <phoneticPr fontId="2"/>
  </si>
  <si>
    <t>700点以上</t>
    <rPh sb="3" eb="4">
      <t>テン</t>
    </rPh>
    <rPh sb="4" eb="6">
      <t>イジョウ</t>
    </rPh>
    <phoneticPr fontId="2"/>
  </si>
  <si>
    <t>500～549</t>
    <phoneticPr fontId="2"/>
  </si>
  <si>
    <t>550～599</t>
    <phoneticPr fontId="2"/>
  </si>
  <si>
    <t>ブラック</t>
    <phoneticPr fontId="2"/>
  </si>
  <si>
    <t>600～649</t>
    <phoneticPr fontId="2"/>
  </si>
  <si>
    <t>ブルー</t>
    <phoneticPr fontId="2"/>
  </si>
  <si>
    <t>650～674</t>
    <phoneticPr fontId="2"/>
  </si>
  <si>
    <t>レッド</t>
    <phoneticPr fontId="2"/>
  </si>
  <si>
    <t>675～699</t>
    <phoneticPr fontId="2"/>
  </si>
  <si>
    <t>ゴールド</t>
    <phoneticPr fontId="2"/>
  </si>
  <si>
    <t>７０ｍ　　　　ラウンド</t>
    <phoneticPr fontId="2"/>
  </si>
  <si>
    <t>1000～1099</t>
    <phoneticPr fontId="2"/>
  </si>
  <si>
    <t>1100～1199</t>
    <phoneticPr fontId="2"/>
  </si>
  <si>
    <t>シルバー</t>
    <phoneticPr fontId="2"/>
  </si>
  <si>
    <t>1200～1299</t>
    <phoneticPr fontId="2"/>
  </si>
  <si>
    <t>ゴールド</t>
    <phoneticPr fontId="2"/>
  </si>
  <si>
    <t>1300～1349</t>
    <phoneticPr fontId="2"/>
  </si>
  <si>
    <t>1350～1399</t>
    <phoneticPr fontId="2"/>
  </si>
  <si>
    <t>FITA　　　　　ラウンド</t>
    <phoneticPr fontId="2"/>
  </si>
  <si>
    <t>競技</t>
    <rPh sb="0" eb="2">
      <t>キョウギ</t>
    </rPh>
    <phoneticPr fontId="2"/>
  </si>
  <si>
    <t>バッジ
種類</t>
    <rPh sb="4" eb="6">
      <t>シュルイ</t>
    </rPh>
    <phoneticPr fontId="2"/>
  </si>
  <si>
    <t>バッジ
No.　※</t>
    <phoneticPr fontId="2"/>
  </si>
  <si>
    <t>印</t>
    <rPh sb="0" eb="1">
      <t>イン</t>
    </rPh>
    <phoneticPr fontId="2"/>
  </si>
  <si>
    <t>記　載　者</t>
    <rPh sb="0" eb="1">
      <t>キ</t>
    </rPh>
    <rPh sb="2" eb="3">
      <t>ミツル</t>
    </rPh>
    <rPh sb="4" eb="5">
      <t>シャ</t>
    </rPh>
    <phoneticPr fontId="2"/>
  </si>
  <si>
    <t>小川　健　　　　　　　　　印</t>
    <rPh sb="0" eb="2">
      <t>オガワ</t>
    </rPh>
    <rPh sb="3" eb="4">
      <t>ケン</t>
    </rPh>
    <rPh sb="13" eb="14">
      <t>イン</t>
    </rPh>
    <phoneticPr fontId="2"/>
  </si>
  <si>
    <t>会　長　名</t>
    <rPh sb="0" eb="1">
      <t>カイ</t>
    </rPh>
    <rPh sb="2" eb="3">
      <t>チョウ</t>
    </rPh>
    <rPh sb="4" eb="5">
      <t>ナ</t>
    </rPh>
    <phoneticPr fontId="2"/>
  </si>
  <si>
    <t>ﾘｶｰﾌﾞ</t>
    <phoneticPr fontId="2"/>
  </si>
  <si>
    <t>加盟団体名</t>
    <rPh sb="0" eb="2">
      <t>カメイ</t>
    </rPh>
    <rPh sb="2" eb="4">
      <t>ダンタイ</t>
    </rPh>
    <rPh sb="4" eb="5">
      <t>ナ</t>
    </rPh>
    <phoneticPr fontId="2"/>
  </si>
  <si>
    <t>ｱｳﾄﾄﾞｱ</t>
    <phoneticPr fontId="2"/>
  </si>
  <si>
    <t>（公社）全日本アーチェリー連盟　会長　様</t>
    <rPh sb="1" eb="2">
      <t>オオヤケ</t>
    </rPh>
    <rPh sb="2" eb="3">
      <t>シャ</t>
    </rPh>
    <rPh sb="4" eb="15">
      <t>ゼンア</t>
    </rPh>
    <rPh sb="16" eb="18">
      <t>カイチョウ</t>
    </rPh>
    <rPh sb="19" eb="20">
      <t>サマ</t>
    </rPh>
    <phoneticPr fontId="2"/>
  </si>
  <si>
    <t>スターバッジ様式−２：アウトドアターゲット・ＲＣ</t>
    <rPh sb="6" eb="8">
      <t>ヨウシキ</t>
    </rPh>
    <phoneticPr fontId="2"/>
  </si>
  <si>
    <t>2014.6.1　／　35</t>
    <phoneticPr fontId="2"/>
  </si>
  <si>
    <t>小川　　健　　　　　　　　　印</t>
    <rPh sb="0" eb="2">
      <t>オガワ</t>
    </rPh>
    <rPh sb="4" eb="5">
      <t>ケン</t>
    </rPh>
    <phoneticPr fontId="2"/>
  </si>
  <si>
    <t>各クラブで取り纏めEメールで競技部へ提出してください。</t>
    <rPh sb="0" eb="1">
      <t>カク</t>
    </rPh>
    <rPh sb="5" eb="6">
      <t>ト</t>
    </rPh>
    <rPh sb="7" eb="8">
      <t>マト</t>
    </rPh>
    <rPh sb="14" eb="16">
      <t>キョウギ</t>
    </rPh>
    <rPh sb="16" eb="17">
      <t>ブ</t>
    </rPh>
    <rPh sb="18" eb="2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</si>
</sst>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8" formatCode="yyyy&quot;年&quot;m&quot;月&quot;d&quot;日&quot;;@"/>
  </numFmts>
  <fonts count="26">
    <font>
      <sz val="12"/>
      <name val="Osaka"/>
      <family val="3"/>
      <charset val="128"/>
    </font>
    <font>
      <sz val="12"/>
      <name val="Osaka"/>
      <family val="3"/>
      <charset val="128"/>
    </font>
    <font>
      <sz val="6"/>
      <name val="Osaka"/>
      <family val="3"/>
      <charset val="128"/>
    </font>
    <font>
      <sz val="10"/>
      <name val="平成角ゴシック"/>
      <family val="3"/>
      <charset val="128"/>
    </font>
    <font>
      <sz val="6"/>
      <name val="平成角ゴシック"/>
      <family val="3"/>
      <charset val="128"/>
    </font>
    <font>
      <sz val="14"/>
      <name val="平成角ゴシック"/>
      <family val="3"/>
      <charset val="128"/>
    </font>
    <font>
      <sz val="24"/>
      <name val="平成角ゴシック"/>
      <family val="3"/>
      <charset val="128"/>
    </font>
    <font>
      <sz val="9"/>
      <name val="平成角ゴシック"/>
      <family val="3"/>
      <charset val="128"/>
    </font>
    <font>
      <sz val="8"/>
      <name val="平成角ゴシック"/>
      <family val="3"/>
      <charset val="128"/>
    </font>
    <font>
      <sz val="22"/>
      <name val="平成角ゴシック"/>
      <family val="3"/>
      <charset val="128"/>
    </font>
    <font>
      <sz val="10"/>
      <name val="平成明朝"/>
      <family val="3"/>
      <charset val="128"/>
    </font>
    <font>
      <sz val="9"/>
      <name val="平成明朝"/>
      <family val="3"/>
      <charset val="128"/>
    </font>
    <font>
      <sz val="7"/>
      <name val="平成角ゴシック"/>
      <family val="3"/>
      <charset val="128"/>
    </font>
    <font>
      <sz val="10"/>
      <name val="ＭＳ ゴシック"/>
      <family val="3"/>
      <charset val="128"/>
    </font>
    <font>
      <sz val="14"/>
      <name val="ＭＳ ゴシック"/>
      <family val="3"/>
      <charset val="128"/>
    </font>
    <font>
      <sz val="10"/>
      <name val="Arial"/>
      <family val="2"/>
    </font>
    <font>
      <sz val="9"/>
      <name val="Arial"/>
      <family val="2"/>
    </font>
    <font>
      <u/>
      <sz val="10"/>
      <name val="ＭＳ ゴシック"/>
      <family val="3"/>
      <charset val="128"/>
    </font>
    <font>
      <sz val="8"/>
      <name val="平成明朝"/>
      <family val="3"/>
      <charset val="128"/>
    </font>
    <font>
      <sz val="18"/>
      <name val="平成角ゴシック"/>
      <family val="3"/>
      <charset val="128"/>
    </font>
    <font>
      <sz val="10"/>
      <color indexed="10"/>
      <name val="ＭＳ ゴシック"/>
      <family val="3"/>
      <charset val="128"/>
    </font>
    <font>
      <sz val="6"/>
      <name val="ＭＳ ゴシック"/>
      <family val="3"/>
      <charset val="128"/>
    </font>
    <font>
      <sz val="11"/>
      <name val="ＭＳ 明朝"/>
      <family val="1"/>
      <charset val="128"/>
    </font>
    <font>
      <i/>
      <sz val="12"/>
      <name val="ＭＳ ゴシック"/>
      <family val="3"/>
      <charset val="128"/>
    </font>
    <font>
      <sz val="9"/>
      <name val="ＭＳ ゴシック"/>
      <family val="3"/>
      <charset val="128"/>
    </font>
    <font>
      <sz val="24"/>
      <name val="ＭＳ ゴシック"/>
      <family val="3"/>
      <charset val="128"/>
    </font>
  </fonts>
  <fills count="2">
    <fill>
      <patternFill patternType="none"/>
    </fill>
    <fill>
      <patternFill patternType="gray125"/>
    </fill>
  </fills>
  <borders count="76">
    <border>
      <left/>
      <right/>
      <top/>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3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0" xfId="0" applyFont="1" applyAlignment="1">
      <alignment horizontal="justify" vertical="center"/>
    </xf>
    <xf numFmtId="0" fontId="3" fillId="0" borderId="0" xfId="0" applyFont="1" applyAlignment="1">
      <alignment horizontal="justify"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horizontal="left" vertical="center"/>
    </xf>
    <xf numFmtId="0" fontId="6" fillId="0" borderId="0" xfId="0" applyFont="1"/>
    <xf numFmtId="14" fontId="0" fillId="0" borderId="0" xfId="0" applyNumberFormat="1"/>
    <xf numFmtId="0" fontId="10" fillId="0" borderId="2" xfId="0" applyFont="1" applyBorder="1" applyAlignment="1">
      <alignment vertical="center"/>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3" xfId="0" applyFont="1" applyBorder="1" applyAlignment="1">
      <alignment vertical="center"/>
    </xf>
    <xf numFmtId="0" fontId="10" fillId="0" borderId="4" xfId="0" applyFont="1" applyBorder="1" applyAlignment="1">
      <alignment vertical="center"/>
    </xf>
    <xf numFmtId="0" fontId="11" fillId="0" borderId="9" xfId="0" applyFont="1" applyBorder="1" applyAlignment="1">
      <alignment horizontal="center" vertical="center" wrapText="1"/>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vertical="center"/>
    </xf>
    <xf numFmtId="0" fontId="10" fillId="0" borderId="12" xfId="0" applyFont="1" applyBorder="1" applyAlignment="1">
      <alignment vertical="center"/>
    </xf>
    <xf numFmtId="0" fontId="11" fillId="0" borderId="13" xfId="0" applyFont="1" applyBorder="1" applyAlignment="1">
      <alignment horizontal="center" vertical="center" wrapTex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1" fillId="0" borderId="17" xfId="0" applyFont="1" applyBorder="1" applyAlignment="1">
      <alignment horizontal="center" vertical="center" wrapText="1"/>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0" xfId="0" applyFont="1" applyAlignment="1">
      <alignment horizontal="distributed" vertical="center"/>
    </xf>
    <xf numFmtId="0" fontId="13" fillId="0" borderId="0" xfId="0" applyFont="1" applyAlignment="1">
      <alignment vertical="center"/>
    </xf>
    <xf numFmtId="0" fontId="14" fillId="0" borderId="0" xfId="0" applyFont="1" applyAlignment="1">
      <alignment vertical="center"/>
    </xf>
    <xf numFmtId="38" fontId="13" fillId="0" borderId="0" xfId="1" applyFont="1" applyAlignment="1">
      <alignment vertical="center"/>
    </xf>
    <xf numFmtId="38" fontId="13" fillId="0" borderId="26" xfId="1" applyFont="1" applyBorder="1" applyAlignment="1">
      <alignment horizontal="center" vertical="center"/>
    </xf>
    <xf numFmtId="38" fontId="13" fillId="0" borderId="27" xfId="1" applyFont="1" applyBorder="1" applyAlignment="1">
      <alignment horizontal="center" vertical="center"/>
    </xf>
    <xf numFmtId="0" fontId="13" fillId="0" borderId="28" xfId="0" applyFont="1" applyBorder="1" applyAlignment="1">
      <alignment vertical="center"/>
    </xf>
    <xf numFmtId="38" fontId="13" fillId="0" borderId="28" xfId="1" applyFont="1" applyBorder="1" applyAlignment="1">
      <alignment vertical="center"/>
    </xf>
    <xf numFmtId="38" fontId="13" fillId="0" borderId="29" xfId="1" applyFont="1" applyBorder="1" applyAlignment="1">
      <alignment vertical="center"/>
    </xf>
    <xf numFmtId="0" fontId="13" fillId="0" borderId="2" xfId="0" applyFont="1" applyBorder="1" applyAlignment="1">
      <alignment vertical="center"/>
    </xf>
    <xf numFmtId="38" fontId="13" fillId="0" borderId="2" xfId="1" applyFont="1" applyBorder="1" applyAlignment="1">
      <alignment vertical="center"/>
    </xf>
    <xf numFmtId="38" fontId="13" fillId="0" borderId="30" xfId="1" applyFont="1" applyBorder="1" applyAlignment="1">
      <alignment vertical="center"/>
    </xf>
    <xf numFmtId="0" fontId="13" fillId="0" borderId="16" xfId="0" applyFont="1" applyBorder="1" applyAlignment="1">
      <alignment vertical="center"/>
    </xf>
    <xf numFmtId="38" fontId="13" fillId="0" borderId="16" xfId="1" applyFont="1" applyBorder="1" applyAlignment="1">
      <alignment vertical="center"/>
    </xf>
    <xf numFmtId="38" fontId="13" fillId="0" borderId="31" xfId="1" applyFont="1" applyBorder="1" applyAlignment="1">
      <alignment vertical="center"/>
    </xf>
    <xf numFmtId="0" fontId="13" fillId="0" borderId="11" xfId="0" applyFont="1" applyBorder="1" applyAlignment="1">
      <alignment vertical="center"/>
    </xf>
    <xf numFmtId="38" fontId="13" fillId="0" borderId="11" xfId="1" applyFont="1" applyBorder="1" applyAlignment="1">
      <alignment vertical="center"/>
    </xf>
    <xf numFmtId="38" fontId="13" fillId="0" borderId="32" xfId="1" applyFont="1" applyBorder="1" applyAlignment="1">
      <alignment vertical="center"/>
    </xf>
    <xf numFmtId="0" fontId="13" fillId="0" borderId="26" xfId="0" applyFont="1" applyBorder="1" applyAlignment="1">
      <alignment vertical="center"/>
    </xf>
    <xf numFmtId="38" fontId="13" fillId="0" borderId="26" xfId="1" applyFont="1" applyBorder="1" applyAlignment="1">
      <alignment vertical="center"/>
    </xf>
    <xf numFmtId="38" fontId="13" fillId="0" borderId="33" xfId="1" applyFont="1" applyBorder="1" applyAlignment="1">
      <alignment vertical="center"/>
    </xf>
    <xf numFmtId="0" fontId="13" fillId="0" borderId="34" xfId="0" applyFont="1" applyBorder="1" applyAlignment="1">
      <alignment vertical="center"/>
    </xf>
    <xf numFmtId="38" fontId="13" fillId="0" borderId="34" xfId="1" applyFont="1" applyBorder="1" applyAlignment="1">
      <alignment vertical="center"/>
    </xf>
    <xf numFmtId="0" fontId="13" fillId="0" borderId="0" xfId="0" applyFont="1" applyBorder="1" applyAlignment="1">
      <alignment horizontal="center" vertical="center"/>
    </xf>
    <xf numFmtId="38" fontId="13" fillId="0" borderId="0" xfId="1" applyFont="1" applyBorder="1" applyAlignment="1">
      <alignmen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38" fontId="13" fillId="0" borderId="36" xfId="1" applyFont="1" applyBorder="1" applyAlignment="1">
      <alignment vertical="center"/>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13" fillId="0" borderId="0" xfId="0" applyFont="1" applyBorder="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13" fillId="0" borderId="0" xfId="0" applyFont="1" applyAlignment="1"/>
    <xf numFmtId="38" fontId="13" fillId="0" borderId="41" xfId="1" applyFont="1" applyBorder="1" applyAlignment="1"/>
    <xf numFmtId="38" fontId="13" fillId="0" borderId="42" xfId="1" applyFont="1" applyBorder="1" applyAlignment="1"/>
    <xf numFmtId="0" fontId="13" fillId="0" borderId="43" xfId="0" applyFont="1" applyBorder="1" applyAlignment="1">
      <alignment horizontal="center" vertical="center"/>
    </xf>
    <xf numFmtId="0" fontId="0" fillId="0" borderId="44" xfId="0" applyBorder="1"/>
    <xf numFmtId="0" fontId="0" fillId="0" borderId="45" xfId="0" applyBorder="1"/>
    <xf numFmtId="0" fontId="10" fillId="0" borderId="2" xfId="2" applyFont="1" applyBorder="1" applyAlignment="1">
      <alignment vertical="center"/>
    </xf>
    <xf numFmtId="0" fontId="10" fillId="0" borderId="2" xfId="2" applyFont="1" applyBorder="1" applyAlignment="1">
      <alignment horizontal="center" vertical="center"/>
    </xf>
    <xf numFmtId="0" fontId="18" fillId="0" borderId="2" xfId="2" applyFont="1" applyBorder="1" applyAlignment="1">
      <alignment vertical="center" wrapText="1"/>
    </xf>
    <xf numFmtId="0" fontId="10" fillId="0" borderId="11" xfId="0" applyFont="1" applyBorder="1" applyAlignment="1">
      <alignment vertical="center" shrinkToFit="1"/>
    </xf>
    <xf numFmtId="0" fontId="10" fillId="0" borderId="2" xfId="0" applyFont="1" applyBorder="1" applyAlignment="1">
      <alignment vertical="center" shrinkToFit="1"/>
    </xf>
    <xf numFmtId="0" fontId="10" fillId="0" borderId="16" xfId="0" applyFont="1" applyBorder="1" applyAlignment="1">
      <alignment vertical="center" shrinkToFit="1"/>
    </xf>
    <xf numFmtId="176" fontId="18" fillId="0" borderId="11" xfId="0" applyNumberFormat="1" applyFont="1" applyBorder="1" applyAlignment="1">
      <alignment vertical="center"/>
    </xf>
    <xf numFmtId="176" fontId="10" fillId="0" borderId="2" xfId="2" applyNumberFormat="1" applyFont="1" applyBorder="1" applyAlignment="1">
      <alignment vertical="center"/>
    </xf>
    <xf numFmtId="0" fontId="10" fillId="0" borderId="15" xfId="0" applyFont="1" applyBorder="1" applyAlignment="1">
      <alignment vertical="center" shrinkToFit="1"/>
    </xf>
    <xf numFmtId="57" fontId="10" fillId="0" borderId="2" xfId="0" applyNumberFormat="1" applyFont="1" applyBorder="1" applyAlignment="1">
      <alignment vertical="center" shrinkToFit="1"/>
    </xf>
    <xf numFmtId="0" fontId="11" fillId="0" borderId="15" xfId="0" applyFont="1" applyBorder="1" applyAlignment="1">
      <alignment vertical="center" shrinkToFit="1"/>
    </xf>
    <xf numFmtId="0" fontId="10" fillId="0" borderId="19" xfId="0" applyFont="1" applyBorder="1" applyAlignment="1">
      <alignment vertical="center" shrinkToFit="1"/>
    </xf>
    <xf numFmtId="0" fontId="10" fillId="0" borderId="10" xfId="0" applyFont="1" applyBorder="1" applyAlignment="1">
      <alignment vertical="center" shrinkToFit="1"/>
    </xf>
    <xf numFmtId="0" fontId="10" fillId="0" borderId="4" xfId="0" applyFont="1" applyBorder="1" applyAlignment="1">
      <alignment horizontal="center" vertical="center"/>
    </xf>
    <xf numFmtId="0" fontId="13" fillId="0" borderId="5" xfId="0" applyFont="1" applyBorder="1" applyAlignment="1">
      <alignment vertical="center"/>
    </xf>
    <xf numFmtId="0" fontId="13" fillId="0" borderId="46" xfId="0" applyFont="1" applyBorder="1" applyAlignment="1">
      <alignment vertical="center"/>
    </xf>
    <xf numFmtId="38" fontId="13" fillId="0" borderId="47" xfId="1" applyFont="1" applyBorder="1" applyAlignment="1">
      <alignment vertical="center"/>
    </xf>
    <xf numFmtId="0" fontId="10" fillId="0" borderId="12"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4" xfId="0" applyFont="1" applyBorder="1" applyAlignment="1">
      <alignment vertical="center" shrinkToFit="1"/>
    </xf>
    <xf numFmtId="176" fontId="18" fillId="0" borderId="2" xfId="0" applyNumberFormat="1" applyFont="1" applyBorder="1" applyAlignment="1">
      <alignment vertical="center"/>
    </xf>
    <xf numFmtId="178" fontId="17" fillId="0" borderId="0" xfId="0" applyNumberFormat="1" applyFont="1" applyBorder="1" applyAlignment="1">
      <alignment horizontal="right"/>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6" fillId="0" borderId="48" xfId="0" applyFont="1" applyBorder="1" applyAlignment="1">
      <alignment horizontal="center" vertical="center" shrinkToFit="1"/>
    </xf>
    <xf numFmtId="0" fontId="6"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7" xfId="0" applyFont="1" applyBorder="1" applyAlignment="1">
      <alignment horizontal="center" vertical="center" shrinkToFit="1"/>
    </xf>
    <xf numFmtId="0" fontId="19" fillId="0" borderId="47" xfId="0" applyFont="1" applyBorder="1" applyAlignment="1">
      <alignment horizontal="center" vertical="center" shrinkToFit="1"/>
    </xf>
    <xf numFmtId="38" fontId="13" fillId="0" borderId="2" xfId="1" applyFont="1" applyBorder="1" applyAlignment="1">
      <alignment horizontal="center" vertical="center"/>
    </xf>
    <xf numFmtId="0" fontId="20" fillId="0" borderId="2" xfId="0" applyFont="1" applyBorder="1" applyAlignment="1">
      <alignment vertical="center"/>
    </xf>
    <xf numFmtId="38" fontId="20" fillId="0" borderId="2" xfId="1" applyFont="1" applyBorder="1" applyAlignment="1">
      <alignment vertical="center"/>
    </xf>
    <xf numFmtId="0" fontId="21" fillId="0" borderId="0" xfId="0" applyFont="1" applyAlignment="1">
      <alignment horizontal="left" vertical="center"/>
    </xf>
    <xf numFmtId="38" fontId="13" fillId="0" borderId="3" xfId="1" applyFont="1" applyBorder="1" applyAlignment="1">
      <alignment horizontal="center" vertical="center"/>
    </xf>
    <xf numFmtId="0" fontId="20" fillId="0" borderId="3" xfId="0" applyFont="1" applyBorder="1" applyAlignment="1">
      <alignment vertical="center"/>
    </xf>
    <xf numFmtId="0" fontId="13"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textRotation="180"/>
    </xf>
    <xf numFmtId="0" fontId="23" fillId="0" borderId="0" xfId="0" applyFont="1" applyAlignment="1">
      <alignment vertical="center"/>
    </xf>
    <xf numFmtId="38" fontId="13" fillId="0" borderId="4" xfId="1" applyFont="1" applyBorder="1" applyAlignment="1">
      <alignment vertical="center"/>
    </xf>
    <xf numFmtId="0" fontId="13" fillId="0" borderId="4" xfId="0" applyFont="1"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24" fillId="0" borderId="2" xfId="0" applyFont="1" applyBorder="1" applyAlignment="1">
      <alignment horizontal="center" vertical="center" wrapText="1"/>
    </xf>
    <xf numFmtId="56" fontId="13" fillId="0" borderId="2" xfId="0" applyNumberFormat="1" applyFont="1" applyBorder="1" applyAlignment="1">
      <alignment vertical="center"/>
    </xf>
    <xf numFmtId="0" fontId="13" fillId="0" borderId="0" xfId="0" applyFont="1" applyAlignment="1">
      <alignment horizontal="justify" vertical="center"/>
    </xf>
    <xf numFmtId="0" fontId="21" fillId="0" borderId="0" xfId="0" applyFont="1" applyAlignment="1">
      <alignment horizontal="justify" vertical="center"/>
    </xf>
    <xf numFmtId="0" fontId="24" fillId="0" borderId="0" xfId="0" applyFont="1" applyAlignment="1">
      <alignment vertical="center"/>
    </xf>
    <xf numFmtId="0" fontId="13" fillId="0" borderId="0" xfId="0" applyFont="1" applyAlignment="1">
      <alignment horizontal="right" vertical="center"/>
    </xf>
    <xf numFmtId="0" fontId="2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25" fillId="0" borderId="48" xfId="0" applyFont="1" applyBorder="1" applyAlignment="1">
      <alignment horizontal="center" vertical="center" shrinkToFit="1"/>
    </xf>
    <xf numFmtId="0" fontId="25" fillId="0" borderId="47" xfId="0" applyFont="1" applyBorder="1" applyAlignment="1">
      <alignment horizontal="center" vertical="center" shrinkToFit="1"/>
    </xf>
    <xf numFmtId="0" fontId="14" fillId="0" borderId="0" xfId="0" applyFont="1" applyAlignment="1">
      <alignment horizontal="center" vertical="center"/>
    </xf>
    <xf numFmtId="0" fontId="13" fillId="0" borderId="41" xfId="0" applyFont="1" applyBorder="1" applyAlignment="1">
      <alignment horizontal="center"/>
    </xf>
    <xf numFmtId="38" fontId="13" fillId="0" borderId="42" xfId="1" applyFont="1" applyBorder="1" applyAlignment="1">
      <alignment horizontal="right"/>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horizontal="center" vertical="center"/>
    </xf>
    <xf numFmtId="0" fontId="13" fillId="0" borderId="8" xfId="0" applyFont="1" applyBorder="1" applyAlignment="1">
      <alignment horizontal="center" vertical="center"/>
    </xf>
    <xf numFmtId="0" fontId="13" fillId="0" borderId="59" xfId="0" applyFont="1" applyBorder="1" applyAlignment="1">
      <alignment horizontal="center" vertical="center"/>
    </xf>
    <xf numFmtId="0" fontId="13" fillId="0" borderId="33" xfId="0" applyFont="1" applyBorder="1" applyAlignment="1">
      <alignment horizontal="center" vertical="center"/>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38" fontId="13" fillId="0" borderId="28" xfId="1" applyFont="1" applyBorder="1" applyAlignment="1">
      <alignment horizontal="center" vertical="center"/>
    </xf>
    <xf numFmtId="38" fontId="13" fillId="0" borderId="26" xfId="1"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38" fontId="13" fillId="0" borderId="29" xfId="1" applyFont="1" applyBorder="1" applyAlignment="1">
      <alignment horizontal="center" vertical="center"/>
    </xf>
    <xf numFmtId="0" fontId="13" fillId="0" borderId="52"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23" fillId="0" borderId="0" xfId="0" applyFont="1" applyFill="1" applyAlignment="1">
      <alignment horizontal="center" vertical="center" textRotation="180"/>
    </xf>
    <xf numFmtId="0" fontId="13" fillId="0" borderId="60" xfId="0" applyFont="1" applyBorder="1" applyAlignment="1">
      <alignment horizontal="center" vertical="center"/>
    </xf>
    <xf numFmtId="0" fontId="13" fillId="0" borderId="61" xfId="0" applyFont="1" applyBorder="1" applyAlignment="1">
      <alignment horizontal="right" vertical="center"/>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31"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10" fillId="0" borderId="61" xfId="0" applyFont="1" applyBorder="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center" vertical="center"/>
    </xf>
    <xf numFmtId="0" fontId="3" fillId="0" borderId="64" xfId="0" applyFont="1" applyBorder="1" applyAlignment="1">
      <alignment horizontal="center" vertical="center"/>
    </xf>
    <xf numFmtId="0" fontId="3" fillId="0" borderId="24" xfId="0" applyFont="1" applyBorder="1" applyAlignment="1">
      <alignment horizontal="center" vertical="center"/>
    </xf>
    <xf numFmtId="0" fontId="10" fillId="0" borderId="3" xfId="0" applyFont="1" applyBorder="1" applyAlignment="1">
      <alignment horizontal="center" vertical="center"/>
    </xf>
    <xf numFmtId="0" fontId="10" fillId="0" borderId="64" xfId="0" applyFont="1" applyBorder="1" applyAlignment="1">
      <alignment horizontal="center" vertical="center"/>
    </xf>
    <xf numFmtId="0" fontId="10" fillId="0" borderId="24" xfId="0" applyFont="1" applyBorder="1" applyAlignment="1">
      <alignment horizontal="center" vertical="center"/>
    </xf>
    <xf numFmtId="0" fontId="10" fillId="0" borderId="3" xfId="0" applyFont="1" applyBorder="1" applyAlignment="1">
      <alignment horizontal="right" vertical="center"/>
    </xf>
    <xf numFmtId="0" fontId="10" fillId="0" borderId="64" xfId="0" applyFont="1" applyBorder="1" applyAlignment="1">
      <alignment horizontal="righ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20"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66" xfId="0" applyFont="1" applyBorder="1" applyAlignment="1">
      <alignment horizontal="center" vertical="center"/>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13" xfId="0" applyFont="1" applyBorder="1" applyAlignment="1">
      <alignment horizontal="left" vertical="center"/>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12" fillId="0" borderId="41" xfId="0" applyFont="1" applyBorder="1" applyAlignment="1">
      <alignment horizontal="center" vertical="center"/>
    </xf>
    <xf numFmtId="0" fontId="10" fillId="0" borderId="60" xfId="0" applyFont="1" applyBorder="1" applyAlignment="1">
      <alignment horizontal="center" vertical="center"/>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3" fillId="0" borderId="65" xfId="0" applyFont="1" applyBorder="1" applyAlignment="1">
      <alignment horizontal="center" vertical="center"/>
    </xf>
    <xf numFmtId="0" fontId="3" fillId="0" borderId="0" xfId="0" applyFont="1" applyAlignment="1">
      <alignment horizontal="distributed" vertical="center"/>
    </xf>
    <xf numFmtId="0" fontId="6" fillId="0" borderId="5" xfId="0" applyFont="1" applyBorder="1" applyAlignment="1">
      <alignment horizontal="center" vertical="center"/>
    </xf>
    <xf numFmtId="0" fontId="6" fillId="0" borderId="47" xfId="0" applyFont="1" applyBorder="1" applyAlignment="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3" fillId="0" borderId="66"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8" xfId="0" applyFont="1" applyBorder="1" applyAlignment="1">
      <alignment horizontal="center" vertical="center" wrapText="1"/>
    </xf>
  </cellXfs>
  <cellStyles count="3">
    <cellStyle name="桁区切り" xfId="1" builtinId="6"/>
    <cellStyle name="標準" xfId="0" builtinId="0"/>
    <cellStyle name="標準_スターバッジ申請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tabSelected="1" workbookViewId="0">
      <selection activeCell="D8" sqref="D8"/>
    </sheetView>
  </sheetViews>
  <sheetFormatPr defaultColWidth="11" defaultRowHeight="14.25"/>
  <cols>
    <col min="2" max="2" width="81.25" customWidth="1"/>
  </cols>
  <sheetData>
    <row r="2" spans="2:2" ht="35.1" customHeight="1">
      <c r="B2" s="21" t="s">
        <v>128</v>
      </c>
    </row>
    <row r="3" spans="2:2" ht="30" customHeight="1"/>
    <row r="4" spans="2:2" ht="30" customHeight="1">
      <c r="B4" t="s">
        <v>129</v>
      </c>
    </row>
    <row r="5" spans="2:2" ht="30" customHeight="1">
      <c r="B5" t="s">
        <v>130</v>
      </c>
    </row>
    <row r="6" spans="2:2" ht="30" customHeight="1">
      <c r="B6" t="s">
        <v>133</v>
      </c>
    </row>
    <row r="7" spans="2:2" ht="30" customHeight="1">
      <c r="B7" t="s">
        <v>132</v>
      </c>
    </row>
    <row r="8" spans="2:2" ht="30" customHeight="1">
      <c r="B8" t="s">
        <v>131</v>
      </c>
    </row>
    <row r="9" spans="2:2" ht="30" customHeight="1">
      <c r="B9" t="s">
        <v>167</v>
      </c>
    </row>
    <row r="10" spans="2:2" ht="30" customHeight="1"/>
    <row r="11" spans="2:2" ht="30" customHeight="1"/>
    <row r="12" spans="2:2" ht="30" customHeight="1"/>
    <row r="13" spans="2:2" ht="30" customHeight="1"/>
    <row r="14" spans="2:2" ht="30" customHeight="1"/>
    <row r="16" spans="2:2">
      <c r="B16" s="22"/>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Zeros="0" zoomScaleNormal="100" workbookViewId="0">
      <selection activeCell="M4" sqref="M4"/>
    </sheetView>
  </sheetViews>
  <sheetFormatPr defaultColWidth="8.75" defaultRowHeight="12"/>
  <cols>
    <col min="1" max="1" width="7.625" style="1" customWidth="1"/>
    <col min="2" max="2" width="11.625" style="1" customWidth="1"/>
    <col min="3" max="9" width="3.125" style="2" customWidth="1"/>
    <col min="10" max="10" width="3.125" style="1" customWidth="1"/>
    <col min="11" max="11" width="12.625" style="1" customWidth="1"/>
    <col min="12" max="12" width="6.625" style="1" customWidth="1"/>
    <col min="13" max="13" width="9.625" style="1" customWidth="1"/>
    <col min="14" max="14" width="8.625" style="1" customWidth="1"/>
    <col min="15" max="15" width="1.5" style="3" customWidth="1"/>
    <col min="16" max="16" width="8.5" style="1" bestFit="1" customWidth="1"/>
    <col min="17" max="16384" width="8.75" style="1"/>
  </cols>
  <sheetData>
    <row r="1" spans="1:15">
      <c r="A1" s="7" t="s">
        <v>115</v>
      </c>
    </row>
    <row r="2" spans="1:15" ht="24" customHeight="1">
      <c r="A2" s="197" t="s">
        <v>32</v>
      </c>
      <c r="B2" s="197"/>
      <c r="C2" s="197"/>
      <c r="D2" s="197"/>
      <c r="E2" s="197"/>
      <c r="F2" s="197"/>
      <c r="G2" s="197"/>
      <c r="H2" s="197"/>
      <c r="I2" s="197"/>
      <c r="J2" s="197"/>
      <c r="K2" s="197"/>
      <c r="L2" s="197"/>
      <c r="M2" s="197"/>
      <c r="N2" s="197"/>
    </row>
    <row r="3" spans="1:15" ht="15.95" customHeight="1">
      <c r="L3" s="192" t="s">
        <v>81</v>
      </c>
      <c r="M3" s="193"/>
      <c r="N3" s="193"/>
    </row>
    <row r="4" spans="1:15">
      <c r="A4" s="1" t="s">
        <v>61</v>
      </c>
    </row>
    <row r="5" spans="1:15" ht="21.95" customHeight="1" thickBot="1">
      <c r="B5" s="7" t="s">
        <v>38</v>
      </c>
    </row>
    <row r="6" spans="1:15" ht="21" customHeight="1" thickBot="1">
      <c r="A6" s="229" t="s">
        <v>86</v>
      </c>
      <c r="B6" s="230"/>
      <c r="G6" s="231" t="s">
        <v>6</v>
      </c>
      <c r="H6" s="232"/>
      <c r="I6" s="232"/>
      <c r="J6" s="232"/>
      <c r="K6" s="224" t="s">
        <v>118</v>
      </c>
      <c r="L6" s="224"/>
      <c r="M6" s="224"/>
      <c r="N6" s="224"/>
    </row>
    <row r="7" spans="1:15" ht="21" customHeight="1" thickBot="1">
      <c r="A7" s="229" t="s">
        <v>87</v>
      </c>
      <c r="B7" s="230"/>
      <c r="G7" s="228" t="s">
        <v>7</v>
      </c>
      <c r="H7" s="228"/>
      <c r="I7" s="228"/>
      <c r="J7" s="228"/>
      <c r="K7" s="196" t="s">
        <v>166</v>
      </c>
      <c r="L7" s="196"/>
      <c r="M7" s="196"/>
      <c r="N7" s="196"/>
    </row>
    <row r="8" spans="1:15" ht="21" customHeight="1">
      <c r="A8" s="5"/>
      <c r="B8" s="6"/>
      <c r="G8" s="228" t="s">
        <v>8</v>
      </c>
      <c r="H8" s="228"/>
      <c r="I8" s="228"/>
      <c r="J8" s="228"/>
      <c r="K8" s="196" t="s">
        <v>123</v>
      </c>
      <c r="L8" s="196"/>
      <c r="M8" s="196"/>
      <c r="N8" s="196"/>
    </row>
    <row r="9" spans="1:15">
      <c r="A9" s="7" t="s">
        <v>91</v>
      </c>
      <c r="D9" s="223" t="s">
        <v>77</v>
      </c>
      <c r="E9" s="223"/>
      <c r="F9" s="223"/>
      <c r="G9" s="223"/>
      <c r="H9" s="223"/>
      <c r="I9" s="223"/>
      <c r="J9" s="223"/>
    </row>
    <row r="10" spans="1:15" s="11" customFormat="1" ht="12.95" customHeight="1">
      <c r="A10" s="211" t="s">
        <v>39</v>
      </c>
      <c r="B10" s="213" t="s">
        <v>40</v>
      </c>
      <c r="C10" s="214" t="s">
        <v>78</v>
      </c>
      <c r="D10" s="225" t="s">
        <v>74</v>
      </c>
      <c r="E10" s="226"/>
      <c r="F10" s="225" t="s">
        <v>75</v>
      </c>
      <c r="G10" s="226"/>
      <c r="H10" s="235" t="s">
        <v>76</v>
      </c>
      <c r="I10" s="236"/>
      <c r="J10" s="237"/>
      <c r="K10" s="216" t="s">
        <v>58</v>
      </c>
      <c r="L10" s="213" t="s">
        <v>66</v>
      </c>
      <c r="M10" s="233" t="s">
        <v>59</v>
      </c>
      <c r="N10" s="227" t="s">
        <v>41</v>
      </c>
      <c r="O10" s="10"/>
    </row>
    <row r="11" spans="1:15" s="11" customFormat="1">
      <c r="A11" s="212"/>
      <c r="B11" s="200"/>
      <c r="C11" s="215"/>
      <c r="D11" s="48" t="s">
        <v>71</v>
      </c>
      <c r="E11" s="49" t="s">
        <v>72</v>
      </c>
      <c r="F11" s="48" t="s">
        <v>71</v>
      </c>
      <c r="G11" s="49" t="s">
        <v>72</v>
      </c>
      <c r="H11" s="48" t="s">
        <v>71</v>
      </c>
      <c r="I11" s="50" t="s">
        <v>72</v>
      </c>
      <c r="J11" s="51" t="s">
        <v>73</v>
      </c>
      <c r="K11" s="217"/>
      <c r="L11" s="200"/>
      <c r="M11" s="234"/>
      <c r="N11" s="215"/>
      <c r="O11" s="10"/>
    </row>
    <row r="12" spans="1:15" ht="21" customHeight="1">
      <c r="A12" s="17"/>
      <c r="B12" s="95"/>
      <c r="C12" s="28" t="s">
        <v>84</v>
      </c>
      <c r="D12" s="110"/>
      <c r="E12" s="30"/>
      <c r="F12" s="110"/>
      <c r="G12" s="30"/>
      <c r="H12" s="29"/>
      <c r="I12" s="31"/>
      <c r="J12" s="32"/>
      <c r="K12" s="109"/>
      <c r="L12" s="33"/>
      <c r="M12" s="98"/>
      <c r="N12" s="104"/>
    </row>
    <row r="13" spans="1:15" ht="21" customHeight="1">
      <c r="A13" s="18"/>
      <c r="B13" s="96"/>
      <c r="C13" s="34" t="s">
        <v>84</v>
      </c>
      <c r="D13" s="111"/>
      <c r="E13" s="36"/>
      <c r="F13" s="111"/>
      <c r="G13" s="36"/>
      <c r="H13" s="35"/>
      <c r="I13" s="24"/>
      <c r="J13" s="37"/>
      <c r="K13" s="100"/>
      <c r="L13" s="38"/>
      <c r="M13" s="113"/>
      <c r="N13" s="112"/>
    </row>
    <row r="14" spans="1:15" ht="21" customHeight="1">
      <c r="A14" s="18"/>
      <c r="B14" s="96"/>
      <c r="C14" s="34" t="s">
        <v>84</v>
      </c>
      <c r="D14" s="111"/>
      <c r="E14" s="36"/>
      <c r="F14" s="111"/>
      <c r="G14" s="36"/>
      <c r="H14" s="35"/>
      <c r="I14" s="24"/>
      <c r="J14" s="37"/>
      <c r="K14" s="100"/>
      <c r="L14" s="38"/>
      <c r="M14" s="113"/>
      <c r="N14" s="112"/>
    </row>
    <row r="15" spans="1:15" ht="21" customHeight="1">
      <c r="A15" s="18"/>
      <c r="B15" s="96"/>
      <c r="C15" s="34" t="s">
        <v>84</v>
      </c>
      <c r="D15" s="111"/>
      <c r="E15" s="36"/>
      <c r="F15" s="111"/>
      <c r="G15" s="36"/>
      <c r="H15" s="35"/>
      <c r="I15" s="24"/>
      <c r="J15" s="37"/>
      <c r="K15" s="100"/>
      <c r="L15" s="38"/>
      <c r="M15" s="101"/>
      <c r="N15" s="112"/>
    </row>
    <row r="16" spans="1:15" ht="21" customHeight="1">
      <c r="A16" s="18"/>
      <c r="B16" s="96"/>
      <c r="C16" s="34" t="s">
        <v>84</v>
      </c>
      <c r="D16" s="111"/>
      <c r="E16" s="36"/>
      <c r="F16" s="111"/>
      <c r="G16" s="36"/>
      <c r="H16" s="35"/>
      <c r="I16" s="24"/>
      <c r="J16" s="37"/>
      <c r="K16" s="100"/>
      <c r="L16" s="38"/>
      <c r="M16" s="101"/>
      <c r="N16" s="112"/>
      <c r="O16" s="3">
        <v>5</v>
      </c>
    </row>
    <row r="17" spans="1:15" ht="21" customHeight="1">
      <c r="A17" s="18"/>
      <c r="C17" s="34" t="s">
        <v>82</v>
      </c>
      <c r="D17" s="111"/>
      <c r="E17" s="36"/>
      <c r="F17" s="111"/>
      <c r="G17" s="36"/>
      <c r="H17" s="35"/>
      <c r="I17" s="24"/>
      <c r="J17" s="37"/>
      <c r="K17" s="100"/>
      <c r="L17" s="38"/>
      <c r="M17" s="101"/>
      <c r="N17" s="112"/>
    </row>
    <row r="18" spans="1:15" ht="21" customHeight="1">
      <c r="A18" s="18"/>
      <c r="B18" s="96"/>
      <c r="C18" s="34" t="s">
        <v>82</v>
      </c>
      <c r="D18" s="111"/>
      <c r="E18" s="36"/>
      <c r="F18" s="111"/>
      <c r="G18" s="36"/>
      <c r="H18" s="35"/>
      <c r="I18" s="24"/>
      <c r="J18" s="37"/>
      <c r="K18" s="100"/>
      <c r="L18" s="38"/>
      <c r="M18" s="101"/>
      <c r="N18" s="112"/>
    </row>
    <row r="19" spans="1:15" ht="21" customHeight="1">
      <c r="A19" s="18"/>
      <c r="B19" s="96"/>
      <c r="C19" s="34" t="s">
        <v>82</v>
      </c>
      <c r="D19" s="111"/>
      <c r="E19" s="36"/>
      <c r="F19" s="111"/>
      <c r="G19" s="36"/>
      <c r="H19" s="35"/>
      <c r="I19" s="24"/>
      <c r="J19" s="37"/>
      <c r="K19" s="100"/>
      <c r="L19" s="38"/>
      <c r="M19" s="101"/>
      <c r="N19" s="112"/>
    </row>
    <row r="20" spans="1:15" ht="21" customHeight="1">
      <c r="A20" s="18"/>
      <c r="B20" s="96"/>
      <c r="C20" s="34" t="s">
        <v>82</v>
      </c>
      <c r="D20" s="111"/>
      <c r="E20" s="36"/>
      <c r="F20" s="35"/>
      <c r="G20" s="36"/>
      <c r="H20" s="35"/>
      <c r="I20" s="24"/>
      <c r="J20" s="37"/>
      <c r="K20" s="102"/>
      <c r="L20" s="38"/>
      <c r="M20" s="101"/>
      <c r="N20" s="112"/>
    </row>
    <row r="21" spans="1:15" ht="21" customHeight="1">
      <c r="A21" s="18"/>
      <c r="B21" s="96"/>
      <c r="C21" s="34" t="s">
        <v>82</v>
      </c>
      <c r="D21" s="111"/>
      <c r="E21" s="36"/>
      <c r="F21" s="35"/>
      <c r="G21" s="36"/>
      <c r="H21" s="35"/>
      <c r="I21" s="24"/>
      <c r="J21" s="37"/>
      <c r="K21" s="102"/>
      <c r="L21" s="38"/>
      <c r="M21" s="101"/>
      <c r="N21" s="112"/>
      <c r="O21" s="3">
        <v>10</v>
      </c>
    </row>
    <row r="22" spans="1:15" ht="21" customHeight="1">
      <c r="A22" s="18"/>
      <c r="B22" s="96"/>
      <c r="C22" s="34" t="s">
        <v>82</v>
      </c>
      <c r="D22" s="111"/>
      <c r="E22" s="36"/>
      <c r="F22" s="35"/>
      <c r="G22" s="36"/>
      <c r="H22" s="35"/>
      <c r="I22" s="24"/>
      <c r="J22" s="37"/>
      <c r="K22" s="102"/>
      <c r="L22" s="38"/>
      <c r="M22" s="101"/>
      <c r="N22" s="112"/>
    </row>
    <row r="23" spans="1:15" ht="21" customHeight="1">
      <c r="A23" s="18"/>
      <c r="B23" s="96"/>
      <c r="C23" s="34" t="s">
        <v>82</v>
      </c>
      <c r="D23" s="111"/>
      <c r="E23" s="36"/>
      <c r="F23" s="35"/>
      <c r="G23" s="36"/>
      <c r="H23" s="35"/>
      <c r="I23" s="24"/>
      <c r="J23" s="37"/>
      <c r="K23" s="102"/>
      <c r="L23" s="38"/>
      <c r="M23" s="101"/>
      <c r="N23" s="112"/>
    </row>
    <row r="24" spans="1:15" ht="21" customHeight="1">
      <c r="A24" s="18"/>
      <c r="B24" s="96"/>
      <c r="C24" s="34" t="s">
        <v>82</v>
      </c>
      <c r="D24" s="111"/>
      <c r="E24" s="36"/>
      <c r="F24" s="35"/>
      <c r="G24" s="36"/>
      <c r="H24" s="35"/>
      <c r="I24" s="24"/>
      <c r="J24" s="37"/>
      <c r="K24" s="102"/>
      <c r="L24" s="38"/>
      <c r="M24" s="101"/>
      <c r="N24" s="112"/>
    </row>
    <row r="25" spans="1:15" ht="21" customHeight="1">
      <c r="A25" s="18"/>
      <c r="B25" s="96"/>
      <c r="C25" s="34" t="s">
        <v>82</v>
      </c>
      <c r="D25" s="111"/>
      <c r="E25" s="36"/>
      <c r="F25" s="35"/>
      <c r="G25" s="36"/>
      <c r="H25" s="35"/>
      <c r="I25" s="24"/>
      <c r="J25" s="37"/>
      <c r="K25" s="102"/>
      <c r="L25" s="38"/>
      <c r="M25" s="101"/>
      <c r="N25" s="112"/>
    </row>
    <row r="26" spans="1:15" ht="21" customHeight="1">
      <c r="A26" s="18"/>
      <c r="B26" s="96"/>
      <c r="C26" s="34" t="s">
        <v>82</v>
      </c>
      <c r="D26" s="111"/>
      <c r="E26" s="36"/>
      <c r="F26" s="35"/>
      <c r="G26" s="36"/>
      <c r="H26" s="35"/>
      <c r="I26" s="24"/>
      <c r="J26" s="37"/>
      <c r="K26" s="102"/>
      <c r="L26" s="38"/>
      <c r="M26" s="101"/>
      <c r="N26" s="112"/>
      <c r="O26" s="3">
        <v>15</v>
      </c>
    </row>
    <row r="27" spans="1:15" ht="21" customHeight="1">
      <c r="A27" s="18"/>
      <c r="B27" s="96"/>
      <c r="C27" s="34" t="s">
        <v>82</v>
      </c>
      <c r="D27" s="111"/>
      <c r="E27" s="36"/>
      <c r="F27" s="35"/>
      <c r="G27" s="36"/>
      <c r="H27" s="35"/>
      <c r="I27" s="24"/>
      <c r="J27" s="37"/>
      <c r="K27" s="102"/>
      <c r="L27" s="38"/>
      <c r="M27" s="101"/>
      <c r="N27" s="112"/>
    </row>
    <row r="28" spans="1:15" ht="21" customHeight="1">
      <c r="A28" s="18"/>
      <c r="B28" s="96"/>
      <c r="C28" s="34" t="s">
        <v>84</v>
      </c>
      <c r="D28" s="111"/>
      <c r="E28" s="36"/>
      <c r="F28" s="35"/>
      <c r="G28" s="36"/>
      <c r="H28" s="35"/>
      <c r="I28" s="24"/>
      <c r="J28" s="37"/>
      <c r="K28" s="102"/>
      <c r="L28" s="38"/>
      <c r="M28" s="101"/>
      <c r="N28" s="112"/>
    </row>
    <row r="29" spans="1:15" ht="21" customHeight="1">
      <c r="A29" s="18"/>
      <c r="B29" s="96"/>
      <c r="C29" s="34" t="s">
        <v>84</v>
      </c>
      <c r="D29" s="35"/>
      <c r="E29" s="36"/>
      <c r="F29" s="35"/>
      <c r="G29" s="36"/>
      <c r="H29" s="35"/>
      <c r="I29" s="24"/>
      <c r="J29" s="37"/>
      <c r="K29" s="100"/>
      <c r="L29" s="38"/>
      <c r="M29" s="23"/>
      <c r="N29" s="37"/>
    </row>
    <row r="30" spans="1:15" ht="21" customHeight="1">
      <c r="A30" s="18"/>
      <c r="B30" s="96"/>
      <c r="C30" s="34" t="s">
        <v>84</v>
      </c>
      <c r="D30" s="35"/>
      <c r="E30" s="36"/>
      <c r="F30" s="35"/>
      <c r="G30" s="36"/>
      <c r="H30" s="35"/>
      <c r="I30" s="24"/>
      <c r="J30" s="37"/>
      <c r="K30" s="100"/>
      <c r="L30" s="38"/>
      <c r="M30" s="23"/>
      <c r="N30" s="37"/>
    </row>
    <row r="31" spans="1:15" ht="21" customHeight="1">
      <c r="A31" s="19"/>
      <c r="B31" s="97"/>
      <c r="C31" s="40" t="s">
        <v>84</v>
      </c>
      <c r="D31" s="41"/>
      <c r="E31" s="42"/>
      <c r="F31" s="41"/>
      <c r="G31" s="42"/>
      <c r="H31" s="41"/>
      <c r="I31" s="43"/>
      <c r="J31" s="44"/>
      <c r="K31" s="103"/>
      <c r="L31" s="45"/>
      <c r="M31" s="39"/>
      <c r="N31" s="44"/>
      <c r="O31" s="3">
        <v>20</v>
      </c>
    </row>
    <row r="32" spans="1:15" ht="8.1" customHeight="1"/>
    <row r="33" spans="2:14" ht="18" customHeight="1">
      <c r="B33" s="20" t="s">
        <v>33</v>
      </c>
      <c r="C33" s="218" t="s">
        <v>88</v>
      </c>
      <c r="D33" s="219"/>
      <c r="E33" s="219"/>
      <c r="F33" s="219"/>
      <c r="G33" s="219"/>
      <c r="H33" s="219"/>
      <c r="I33" s="219"/>
      <c r="J33" s="220"/>
      <c r="L33" s="221" t="s">
        <v>67</v>
      </c>
      <c r="M33" s="222"/>
      <c r="N33" s="15">
        <v>800</v>
      </c>
    </row>
    <row r="34" spans="2:14" ht="18" customHeight="1">
      <c r="B34" s="20" t="s">
        <v>34</v>
      </c>
      <c r="C34" s="218" t="s">
        <v>89</v>
      </c>
      <c r="D34" s="219"/>
      <c r="E34" s="219"/>
      <c r="F34" s="219"/>
      <c r="G34" s="219"/>
      <c r="H34" s="219"/>
      <c r="I34" s="219"/>
      <c r="J34" s="220"/>
      <c r="L34" s="221" t="s">
        <v>68</v>
      </c>
      <c r="M34" s="222"/>
      <c r="N34" s="15">
        <v>700</v>
      </c>
    </row>
    <row r="35" spans="2:14" ht="18" customHeight="1" thickBot="1">
      <c r="B35" s="20" t="s">
        <v>35</v>
      </c>
      <c r="C35" s="218" t="s">
        <v>90</v>
      </c>
      <c r="D35" s="219"/>
      <c r="E35" s="219"/>
      <c r="F35" s="219"/>
      <c r="G35" s="219"/>
      <c r="H35" s="219"/>
      <c r="I35" s="219"/>
      <c r="J35" s="220"/>
      <c r="L35" s="208" t="s">
        <v>69</v>
      </c>
      <c r="M35" s="208"/>
      <c r="N35" s="46">
        <f>COUNTA(B12:B31)</f>
        <v>0</v>
      </c>
    </row>
    <row r="36" spans="2:14" ht="18" customHeight="1" thickBot="1">
      <c r="B36" s="20" t="s">
        <v>36</v>
      </c>
      <c r="C36" s="218" t="s">
        <v>90</v>
      </c>
      <c r="D36" s="219"/>
      <c r="E36" s="219"/>
      <c r="F36" s="219"/>
      <c r="G36" s="219"/>
      <c r="H36" s="219"/>
      <c r="I36" s="219"/>
      <c r="J36" s="220"/>
      <c r="L36" s="209" t="s">
        <v>70</v>
      </c>
      <c r="M36" s="210"/>
      <c r="N36" s="47">
        <f>N34*N35</f>
        <v>0</v>
      </c>
    </row>
    <row r="37" spans="2:14" ht="23.1" customHeight="1"/>
    <row r="38" spans="2:14" ht="23.1" customHeight="1"/>
  </sheetData>
  <mergeCells count="29">
    <mergeCell ref="N10:N11"/>
    <mergeCell ref="G8:J8"/>
    <mergeCell ref="A6:B6"/>
    <mergeCell ref="A7:B7"/>
    <mergeCell ref="G6:J6"/>
    <mergeCell ref="G7:J7"/>
    <mergeCell ref="M10:M11"/>
    <mergeCell ref="F10:G10"/>
    <mergeCell ref="H10:J10"/>
    <mergeCell ref="A2:N2"/>
    <mergeCell ref="C33:J33"/>
    <mergeCell ref="C34:J34"/>
    <mergeCell ref="D9:J9"/>
    <mergeCell ref="K6:N6"/>
    <mergeCell ref="K7:N7"/>
    <mergeCell ref="K8:N8"/>
    <mergeCell ref="D10:E10"/>
    <mergeCell ref="L3:N3"/>
    <mergeCell ref="L33:M33"/>
    <mergeCell ref="L35:M35"/>
    <mergeCell ref="L36:M36"/>
    <mergeCell ref="A10:A11"/>
    <mergeCell ref="B10:B11"/>
    <mergeCell ref="C10:C11"/>
    <mergeCell ref="K10:K11"/>
    <mergeCell ref="L10:L11"/>
    <mergeCell ref="C35:J35"/>
    <mergeCell ref="C36:J36"/>
    <mergeCell ref="L34:M34"/>
  </mergeCells>
  <phoneticPr fontId="2"/>
  <printOptions horizontalCentered="1" verticalCentered="1"/>
  <pageMargins left="0.59055118110236227" right="0.23622047244094491" top="0.35433070866141736" bottom="0.6692913385826772" header="0.31496062992125984" footer="0.59055118110236227"/>
  <pageSetup paperSize="9" orientation="portrait" horizontalDpi="36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Zeros="0" workbookViewId="0">
      <selection activeCell="A4" sqref="A4"/>
    </sheetView>
  </sheetViews>
  <sheetFormatPr defaultColWidth="10.625" defaultRowHeight="18" customHeight="1"/>
  <cols>
    <col min="1" max="2" width="8.75" style="53" customWidth="1"/>
    <col min="3" max="3" width="14" style="53" customWidth="1"/>
    <col min="4" max="4" width="9.75" style="53" customWidth="1"/>
    <col min="5" max="5" width="8" style="53" bestFit="1" customWidth="1"/>
    <col min="6" max="6" width="7.125" style="53" customWidth="1"/>
    <col min="7" max="7" width="6.25" style="53" customWidth="1"/>
    <col min="8" max="8" width="12.75" style="53" customWidth="1"/>
    <col min="9" max="9" width="2.25" style="53" bestFit="1" customWidth="1"/>
    <col min="10" max="16384" width="10.625" style="53"/>
  </cols>
  <sheetData>
    <row r="1" spans="1:11" ht="18" customHeight="1">
      <c r="A1" s="53" t="s">
        <v>108</v>
      </c>
    </row>
    <row r="2" spans="1:11" s="54" customFormat="1" ht="18" customHeight="1">
      <c r="A2" s="151" t="s">
        <v>15</v>
      </c>
      <c r="B2" s="151"/>
      <c r="C2" s="151"/>
      <c r="D2" s="151"/>
      <c r="E2" s="151"/>
      <c r="F2" s="151"/>
      <c r="G2" s="151"/>
      <c r="H2" s="151"/>
    </row>
    <row r="3" spans="1:11" s="86" customFormat="1" ht="36.75" customHeight="1">
      <c r="C3" s="114" t="s">
        <v>81</v>
      </c>
      <c r="E3" s="87" t="s">
        <v>4</v>
      </c>
      <c r="F3" s="152" t="s">
        <v>117</v>
      </c>
      <c r="G3" s="152"/>
      <c r="H3" s="152"/>
    </row>
    <row r="4" spans="1:11" s="86" customFormat="1" ht="36.75" customHeight="1">
      <c r="E4" s="88" t="s">
        <v>5</v>
      </c>
      <c r="F4" s="153" t="s">
        <v>125</v>
      </c>
      <c r="G4" s="153"/>
      <c r="H4" s="153"/>
    </row>
    <row r="5" spans="1:11" ht="18" customHeight="1" thickBot="1">
      <c r="E5" s="55"/>
      <c r="G5" s="55"/>
      <c r="H5" s="55"/>
    </row>
    <row r="6" spans="1:11" ht="18.75" customHeight="1">
      <c r="A6" s="174" t="s">
        <v>16</v>
      </c>
      <c r="B6" s="179" t="s">
        <v>17</v>
      </c>
      <c r="C6" s="162" t="s">
        <v>18</v>
      </c>
      <c r="D6" s="160" t="s">
        <v>19</v>
      </c>
      <c r="E6" s="177" t="s">
        <v>20</v>
      </c>
      <c r="F6" s="160" t="s">
        <v>21</v>
      </c>
      <c r="G6" s="177" t="s">
        <v>22</v>
      </c>
      <c r="H6" s="182"/>
    </row>
    <row r="7" spans="1:11" ht="18.75" customHeight="1" thickBot="1">
      <c r="A7" s="175"/>
      <c r="B7" s="181"/>
      <c r="C7" s="163"/>
      <c r="D7" s="161"/>
      <c r="E7" s="178"/>
      <c r="F7" s="161"/>
      <c r="G7" s="56" t="s">
        <v>20</v>
      </c>
      <c r="H7" s="57" t="s">
        <v>2</v>
      </c>
    </row>
    <row r="8" spans="1:11" ht="18.75" customHeight="1">
      <c r="A8" s="175"/>
      <c r="B8" s="179" t="s">
        <v>95</v>
      </c>
      <c r="C8" s="167" t="s">
        <v>96</v>
      </c>
      <c r="D8" s="58" t="s">
        <v>97</v>
      </c>
      <c r="E8" s="59">
        <v>7500</v>
      </c>
      <c r="F8" s="58">
        <f>COUNTIF('ｱｳﾄﾄﾞｱ-RC'!F$11:F$25,D8)</f>
        <v>0</v>
      </c>
      <c r="G8" s="59">
        <v>7000</v>
      </c>
      <c r="H8" s="60">
        <f>F8*G8</f>
        <v>0</v>
      </c>
    </row>
    <row r="9" spans="1:11" ht="18.75" customHeight="1">
      <c r="A9" s="175"/>
      <c r="B9" s="180"/>
      <c r="C9" s="165"/>
      <c r="D9" s="61" t="s">
        <v>98</v>
      </c>
      <c r="E9" s="62">
        <v>6500</v>
      </c>
      <c r="F9" s="61">
        <f>COUNTIF('ｱｳﾄﾄﾞｱ-RC'!F$11:F$25,D9)</f>
        <v>0</v>
      </c>
      <c r="G9" s="62">
        <v>6000</v>
      </c>
      <c r="H9" s="63">
        <f t="shared" ref="H9:H41" si="0">F9*G9</f>
        <v>0</v>
      </c>
    </row>
    <row r="10" spans="1:11" ht="18.75" customHeight="1">
      <c r="A10" s="175"/>
      <c r="B10" s="180"/>
      <c r="C10" s="165"/>
      <c r="D10" s="61" t="s">
        <v>99</v>
      </c>
      <c r="E10" s="62">
        <v>5500</v>
      </c>
      <c r="F10" s="61">
        <f>COUNTIF('ｱｳﾄﾄﾞｱ-RC'!F$11:F$25,D10)</f>
        <v>0</v>
      </c>
      <c r="G10" s="62">
        <v>5000</v>
      </c>
      <c r="H10" s="63">
        <f t="shared" si="0"/>
        <v>0</v>
      </c>
    </row>
    <row r="11" spans="1:11" ht="18.75" customHeight="1">
      <c r="A11" s="175"/>
      <c r="B11" s="180"/>
      <c r="C11" s="165"/>
      <c r="D11" s="61" t="s">
        <v>100</v>
      </c>
      <c r="E11" s="62">
        <v>4500</v>
      </c>
      <c r="F11" s="61">
        <f>COUNTIF('ｱｳﾄﾄﾞｱ-RC'!F$11:F$25,D11)</f>
        <v>0</v>
      </c>
      <c r="G11" s="62">
        <v>4000</v>
      </c>
      <c r="H11" s="63">
        <f t="shared" si="0"/>
        <v>0</v>
      </c>
    </row>
    <row r="12" spans="1:11" ht="18.75" customHeight="1">
      <c r="A12" s="175"/>
      <c r="B12" s="180"/>
      <c r="C12" s="165"/>
      <c r="D12" s="61" t="s">
        <v>101</v>
      </c>
      <c r="E12" s="62">
        <v>4000</v>
      </c>
      <c r="F12" s="61">
        <f>COUNTIF('ｱｳﾄﾄﾞｱ-RC'!F$11:F$25,D12)</f>
        <v>0</v>
      </c>
      <c r="G12" s="62">
        <v>3500</v>
      </c>
      <c r="H12" s="63">
        <f t="shared" si="0"/>
        <v>0</v>
      </c>
      <c r="K12" s="53">
        <f>E12*F12</f>
        <v>0</v>
      </c>
    </row>
    <row r="13" spans="1:11" ht="18.75" customHeight="1">
      <c r="A13" s="175"/>
      <c r="B13" s="180"/>
      <c r="C13" s="168"/>
      <c r="D13" s="64" t="s">
        <v>102</v>
      </c>
      <c r="E13" s="65">
        <v>3500</v>
      </c>
      <c r="F13" s="64">
        <f>COUNTIF('ｱｳﾄﾄﾞｱ-RC'!F$11:F$25,D13)</f>
        <v>0</v>
      </c>
      <c r="G13" s="65">
        <v>3000</v>
      </c>
      <c r="H13" s="66">
        <f t="shared" si="0"/>
        <v>0</v>
      </c>
    </row>
    <row r="14" spans="1:11" ht="18.75" customHeight="1">
      <c r="A14" s="175"/>
      <c r="B14" s="180"/>
      <c r="C14" s="164" t="s">
        <v>103</v>
      </c>
      <c r="D14" s="67" t="s">
        <v>97</v>
      </c>
      <c r="E14" s="68">
        <v>7500</v>
      </c>
      <c r="F14" s="67">
        <f>COUNTIF('ｱｳﾄﾄﾞｱ-CP'!F$11:F$25,D14)</f>
        <v>0</v>
      </c>
      <c r="G14" s="68">
        <v>7000</v>
      </c>
      <c r="H14" s="69">
        <f t="shared" si="0"/>
        <v>0</v>
      </c>
    </row>
    <row r="15" spans="1:11" ht="18.75" customHeight="1">
      <c r="A15" s="175"/>
      <c r="B15" s="180"/>
      <c r="C15" s="165"/>
      <c r="D15" s="61" t="s">
        <v>98</v>
      </c>
      <c r="E15" s="62">
        <v>6500</v>
      </c>
      <c r="F15" s="61">
        <f>COUNTIF('ｱｳﾄﾄﾞｱ-CP'!F$11:F$25,D15)</f>
        <v>0</v>
      </c>
      <c r="G15" s="62">
        <v>6000</v>
      </c>
      <c r="H15" s="63">
        <f t="shared" si="0"/>
        <v>0</v>
      </c>
    </row>
    <row r="16" spans="1:11" ht="18.75" customHeight="1">
      <c r="A16" s="175"/>
      <c r="B16" s="180"/>
      <c r="C16" s="165"/>
      <c r="D16" s="61" t="s">
        <v>99</v>
      </c>
      <c r="E16" s="62">
        <v>5500</v>
      </c>
      <c r="F16" s="61">
        <f>COUNTIF('ｱｳﾄﾄﾞｱ-CP'!F$11:F$25,D16)</f>
        <v>0</v>
      </c>
      <c r="G16" s="62">
        <v>5000</v>
      </c>
      <c r="H16" s="63">
        <f t="shared" si="0"/>
        <v>0</v>
      </c>
    </row>
    <row r="17" spans="1:11" ht="18.75" customHeight="1">
      <c r="A17" s="175"/>
      <c r="B17" s="180"/>
      <c r="C17" s="165"/>
      <c r="D17" s="61" t="s">
        <v>100</v>
      </c>
      <c r="E17" s="62">
        <v>4500</v>
      </c>
      <c r="F17" s="61">
        <f>COUNTIF('ｱｳﾄﾄﾞｱ-CP'!F$11:F$25,D17)</f>
        <v>0</v>
      </c>
      <c r="G17" s="62">
        <v>4000</v>
      </c>
      <c r="H17" s="63">
        <f t="shared" si="0"/>
        <v>0</v>
      </c>
    </row>
    <row r="18" spans="1:11" ht="18.75" customHeight="1">
      <c r="A18" s="175"/>
      <c r="B18" s="180"/>
      <c r="C18" s="165"/>
      <c r="D18" s="61" t="s">
        <v>101</v>
      </c>
      <c r="E18" s="62">
        <v>4000</v>
      </c>
      <c r="F18" s="61">
        <f>COUNTIF('ｱｳﾄﾄﾞｱ-CP'!F$11:F$25,D18)</f>
        <v>0</v>
      </c>
      <c r="G18" s="62">
        <v>3500</v>
      </c>
      <c r="H18" s="63">
        <f t="shared" si="0"/>
        <v>0</v>
      </c>
    </row>
    <row r="19" spans="1:11" ht="18.75" customHeight="1" thickBot="1">
      <c r="A19" s="175"/>
      <c r="B19" s="181"/>
      <c r="C19" s="166"/>
      <c r="D19" s="70" t="s">
        <v>102</v>
      </c>
      <c r="E19" s="71">
        <v>3500</v>
      </c>
      <c r="F19" s="70">
        <f>COUNTIF('ｱｳﾄﾄﾞｱ-CP'!F$11:F$25,D19)</f>
        <v>0</v>
      </c>
      <c r="G19" s="71">
        <v>3000</v>
      </c>
      <c r="H19" s="69">
        <f t="shared" si="0"/>
        <v>0</v>
      </c>
    </row>
    <row r="20" spans="1:11" ht="18.75" customHeight="1">
      <c r="A20" s="175"/>
      <c r="B20" s="179" t="s">
        <v>104</v>
      </c>
      <c r="C20" s="167" t="s">
        <v>96</v>
      </c>
      <c r="D20" s="58" t="s">
        <v>97</v>
      </c>
      <c r="E20" s="59">
        <v>7500</v>
      </c>
      <c r="F20" s="58">
        <f>COUNTIF('ｲﾝﾄﾞｱ-RC'!D$11:D$25,D20)</f>
        <v>0</v>
      </c>
      <c r="G20" s="59">
        <v>7000</v>
      </c>
      <c r="H20" s="60">
        <f t="shared" si="0"/>
        <v>0</v>
      </c>
    </row>
    <row r="21" spans="1:11" ht="18.75" customHeight="1">
      <c r="A21" s="175"/>
      <c r="B21" s="180"/>
      <c r="C21" s="165"/>
      <c r="D21" s="61" t="s">
        <v>98</v>
      </c>
      <c r="E21" s="62">
        <v>6500</v>
      </c>
      <c r="F21" s="61">
        <f>COUNTIF('ｲﾝﾄﾞｱ-RC'!D$11:D$25,D21)</f>
        <v>0</v>
      </c>
      <c r="G21" s="62">
        <v>6000</v>
      </c>
      <c r="H21" s="63">
        <f t="shared" si="0"/>
        <v>0</v>
      </c>
    </row>
    <row r="22" spans="1:11" ht="18.75" customHeight="1">
      <c r="A22" s="175"/>
      <c r="B22" s="180"/>
      <c r="C22" s="165"/>
      <c r="D22" s="61" t="s">
        <v>99</v>
      </c>
      <c r="E22" s="62">
        <v>5500</v>
      </c>
      <c r="F22" s="61">
        <f>COUNTIF('ｲﾝﾄﾞｱ-RC'!D$11:D$25,D22)</f>
        <v>0</v>
      </c>
      <c r="G22" s="62">
        <v>5000</v>
      </c>
      <c r="H22" s="63">
        <f t="shared" si="0"/>
        <v>0</v>
      </c>
    </row>
    <row r="23" spans="1:11" ht="18.75" customHeight="1">
      <c r="A23" s="175"/>
      <c r="B23" s="180"/>
      <c r="C23" s="165"/>
      <c r="D23" s="61" t="s">
        <v>100</v>
      </c>
      <c r="E23" s="62">
        <v>4500</v>
      </c>
      <c r="F23" s="61">
        <f>COUNTIF('ｲﾝﾄﾞｱ-RC'!D$11:D$25,D23)</f>
        <v>0</v>
      </c>
      <c r="G23" s="62">
        <v>4000</v>
      </c>
      <c r="H23" s="63">
        <f t="shared" si="0"/>
        <v>0</v>
      </c>
      <c r="K23" s="53">
        <f>E23*F23</f>
        <v>0</v>
      </c>
    </row>
    <row r="24" spans="1:11" ht="18.75" customHeight="1">
      <c r="A24" s="175"/>
      <c r="B24" s="180"/>
      <c r="C24" s="165"/>
      <c r="D24" s="61" t="s">
        <v>101</v>
      </c>
      <c r="E24" s="62">
        <v>4000</v>
      </c>
      <c r="F24" s="61">
        <f>COUNTIF('ｲﾝﾄﾞｱ-RC'!D$11:D$25,D24)</f>
        <v>0</v>
      </c>
      <c r="G24" s="62">
        <v>3500</v>
      </c>
      <c r="H24" s="63">
        <f t="shared" si="0"/>
        <v>0</v>
      </c>
    </row>
    <row r="25" spans="1:11" ht="18.75" customHeight="1">
      <c r="A25" s="175"/>
      <c r="B25" s="180"/>
      <c r="C25" s="168"/>
      <c r="D25" s="64" t="s">
        <v>102</v>
      </c>
      <c r="E25" s="65">
        <v>3500</v>
      </c>
      <c r="F25" s="64">
        <f>COUNTIF('ｲﾝﾄﾞｱ-RC'!D$11:D$25,D25)</f>
        <v>0</v>
      </c>
      <c r="G25" s="65">
        <v>3000</v>
      </c>
      <c r="H25" s="66">
        <f t="shared" si="0"/>
        <v>0</v>
      </c>
    </row>
    <row r="26" spans="1:11" ht="18.75" customHeight="1">
      <c r="A26" s="175"/>
      <c r="B26" s="180"/>
      <c r="C26" s="164" t="s">
        <v>103</v>
      </c>
      <c r="D26" s="67" t="s">
        <v>97</v>
      </c>
      <c r="E26" s="68">
        <v>7500</v>
      </c>
      <c r="F26" s="67">
        <f>COUNTIF('ｲﾝﾄﾞｱ-CP'!D$11:D$25,D26)</f>
        <v>0</v>
      </c>
      <c r="G26" s="68">
        <v>7000</v>
      </c>
      <c r="H26" s="69">
        <f t="shared" si="0"/>
        <v>0</v>
      </c>
    </row>
    <row r="27" spans="1:11" ht="18.75" customHeight="1">
      <c r="A27" s="175"/>
      <c r="B27" s="180"/>
      <c r="C27" s="165"/>
      <c r="D27" s="61" t="s">
        <v>98</v>
      </c>
      <c r="E27" s="62">
        <v>6500</v>
      </c>
      <c r="F27" s="61">
        <f>COUNTIF('ｲﾝﾄﾞｱ-CP'!D$11:D$25,D27)</f>
        <v>0</v>
      </c>
      <c r="G27" s="62">
        <v>6000</v>
      </c>
      <c r="H27" s="63">
        <f t="shared" si="0"/>
        <v>0</v>
      </c>
    </row>
    <row r="28" spans="1:11" ht="18.75" customHeight="1">
      <c r="A28" s="175"/>
      <c r="B28" s="180"/>
      <c r="C28" s="165"/>
      <c r="D28" s="61" t="s">
        <v>99</v>
      </c>
      <c r="E28" s="62">
        <v>5500</v>
      </c>
      <c r="F28" s="61">
        <f>COUNTIF('ｲﾝﾄﾞｱ-CP'!D$11:D$25,D28)</f>
        <v>0</v>
      </c>
      <c r="G28" s="62">
        <v>5000</v>
      </c>
      <c r="H28" s="63">
        <f t="shared" si="0"/>
        <v>0</v>
      </c>
    </row>
    <row r="29" spans="1:11" ht="18.75" customHeight="1">
      <c r="A29" s="175"/>
      <c r="B29" s="180"/>
      <c r="C29" s="165"/>
      <c r="D29" s="61" t="s">
        <v>100</v>
      </c>
      <c r="E29" s="62">
        <v>4500</v>
      </c>
      <c r="F29" s="61">
        <f>COUNTIF('ｲﾝﾄﾞｱ-CP'!D$11:D$25,D29)</f>
        <v>0</v>
      </c>
      <c r="G29" s="62">
        <v>4000</v>
      </c>
      <c r="H29" s="63">
        <f t="shared" si="0"/>
        <v>0</v>
      </c>
    </row>
    <row r="30" spans="1:11" ht="18.75" customHeight="1">
      <c r="A30" s="175"/>
      <c r="B30" s="180"/>
      <c r="C30" s="165"/>
      <c r="D30" s="61" t="s">
        <v>101</v>
      </c>
      <c r="E30" s="62">
        <v>4000</v>
      </c>
      <c r="F30" s="61">
        <f>COUNTIF('ｲﾝﾄﾞｱ-CP'!D$11:D$25,D30)</f>
        <v>0</v>
      </c>
      <c r="G30" s="62">
        <v>3500</v>
      </c>
      <c r="H30" s="63">
        <f t="shared" si="0"/>
        <v>0</v>
      </c>
    </row>
    <row r="31" spans="1:11" ht="18.75" customHeight="1" thickBot="1">
      <c r="A31" s="175"/>
      <c r="B31" s="181"/>
      <c r="C31" s="166"/>
      <c r="D31" s="70" t="s">
        <v>102</v>
      </c>
      <c r="E31" s="71">
        <v>3500</v>
      </c>
      <c r="F31" s="70">
        <f>COUNTIF('ｲﾝﾄﾞｱ-CP'!D$11:D$25,D31)</f>
        <v>0</v>
      </c>
      <c r="G31" s="71">
        <v>3000</v>
      </c>
      <c r="H31" s="69">
        <f t="shared" si="0"/>
        <v>0</v>
      </c>
    </row>
    <row r="32" spans="1:11" ht="18.75" customHeight="1">
      <c r="A32" s="175"/>
      <c r="B32" s="179" t="s">
        <v>105</v>
      </c>
      <c r="C32" s="183" t="s">
        <v>0</v>
      </c>
      <c r="D32" s="58" t="s">
        <v>100</v>
      </c>
      <c r="E32" s="59">
        <v>4500</v>
      </c>
      <c r="F32" s="58">
        <f>COUNTIF('ﾌｨｰﾙﾄﾞ-RC'!D$11:D$25,D32)</f>
        <v>0</v>
      </c>
      <c r="G32" s="59">
        <v>4000</v>
      </c>
      <c r="H32" s="60">
        <f t="shared" si="0"/>
        <v>0</v>
      </c>
    </row>
    <row r="33" spans="1:11" ht="18.75" customHeight="1">
      <c r="A33" s="175"/>
      <c r="B33" s="180"/>
      <c r="C33" s="172"/>
      <c r="D33" s="61" t="s">
        <v>101</v>
      </c>
      <c r="E33" s="62">
        <v>4000</v>
      </c>
      <c r="F33" s="61">
        <f>COUNTIF('ﾌｨｰﾙﾄﾞ-RC'!D$11:D$25,D33)</f>
        <v>0</v>
      </c>
      <c r="G33" s="62">
        <v>3500</v>
      </c>
      <c r="H33" s="63">
        <f t="shared" si="0"/>
        <v>0</v>
      </c>
    </row>
    <row r="34" spans="1:11" ht="18.75" customHeight="1">
      <c r="A34" s="175"/>
      <c r="B34" s="180"/>
      <c r="C34" s="184"/>
      <c r="D34" s="64" t="s">
        <v>102</v>
      </c>
      <c r="E34" s="65">
        <v>3500</v>
      </c>
      <c r="F34" s="64">
        <f>COUNTIF('ﾌｨｰﾙﾄﾞ-RC'!D$11:D$25,D34)</f>
        <v>0</v>
      </c>
      <c r="G34" s="65">
        <v>3000</v>
      </c>
      <c r="H34" s="66">
        <f t="shared" si="0"/>
        <v>0</v>
      </c>
    </row>
    <row r="35" spans="1:11" ht="18.75" customHeight="1">
      <c r="A35" s="175"/>
      <c r="B35" s="180"/>
      <c r="C35" s="171" t="s">
        <v>1</v>
      </c>
      <c r="D35" s="67" t="s">
        <v>100</v>
      </c>
      <c r="E35" s="68">
        <v>4500</v>
      </c>
      <c r="F35" s="67">
        <f>COUNTIF('ﾌｨｰﾙﾄﾞ-CP'!D$11:D$25,D35)</f>
        <v>0</v>
      </c>
      <c r="G35" s="68">
        <v>4000</v>
      </c>
      <c r="H35" s="69">
        <f t="shared" si="0"/>
        <v>0</v>
      </c>
    </row>
    <row r="36" spans="1:11" ht="18.75" customHeight="1">
      <c r="A36" s="175"/>
      <c r="B36" s="180"/>
      <c r="C36" s="172"/>
      <c r="D36" s="61" t="s">
        <v>101</v>
      </c>
      <c r="E36" s="62">
        <v>4000</v>
      </c>
      <c r="F36" s="61">
        <f>COUNTIF('ﾌｨｰﾙﾄﾞ-CP'!D$11:D$25,D36)</f>
        <v>0</v>
      </c>
      <c r="G36" s="62">
        <v>3500</v>
      </c>
      <c r="H36" s="63">
        <f t="shared" si="0"/>
        <v>0</v>
      </c>
    </row>
    <row r="37" spans="1:11" ht="18.75" customHeight="1">
      <c r="A37" s="175"/>
      <c r="B37" s="180"/>
      <c r="C37" s="184"/>
      <c r="D37" s="64" t="s">
        <v>102</v>
      </c>
      <c r="E37" s="65">
        <v>3500</v>
      </c>
      <c r="F37" s="64">
        <f>COUNTIF('ﾌｨｰﾙﾄﾞ-CP'!D$11:D$25,D37)</f>
        <v>0</v>
      </c>
      <c r="G37" s="65">
        <v>3000</v>
      </c>
      <c r="H37" s="66">
        <f t="shared" si="0"/>
        <v>0</v>
      </c>
    </row>
    <row r="38" spans="1:11" ht="18.75" customHeight="1">
      <c r="A38" s="175"/>
      <c r="B38" s="180"/>
      <c r="C38" s="171" t="s">
        <v>106</v>
      </c>
      <c r="D38" s="67" t="s">
        <v>100</v>
      </c>
      <c r="E38" s="68">
        <v>4500</v>
      </c>
      <c r="F38" s="67">
        <f>COUNTIF('ﾌｨｰﾙﾄﾞ-BB'!D$11:D$25,D38)</f>
        <v>0</v>
      </c>
      <c r="G38" s="68">
        <v>4000</v>
      </c>
      <c r="H38" s="69">
        <f t="shared" si="0"/>
        <v>0</v>
      </c>
    </row>
    <row r="39" spans="1:11" ht="18.75" customHeight="1">
      <c r="A39" s="175"/>
      <c r="B39" s="180"/>
      <c r="C39" s="172"/>
      <c r="D39" s="61" t="s">
        <v>101</v>
      </c>
      <c r="E39" s="62">
        <v>4000</v>
      </c>
      <c r="F39" s="61">
        <f>COUNTIF('ﾌｨｰﾙﾄﾞ-BB'!D$11:D$25,D39)</f>
        <v>0</v>
      </c>
      <c r="G39" s="62">
        <v>3500</v>
      </c>
      <c r="H39" s="63">
        <f t="shared" si="0"/>
        <v>0</v>
      </c>
    </row>
    <row r="40" spans="1:11" ht="18.75" customHeight="1" thickBot="1">
      <c r="A40" s="175"/>
      <c r="B40" s="181"/>
      <c r="C40" s="173"/>
      <c r="D40" s="70" t="s">
        <v>102</v>
      </c>
      <c r="E40" s="71">
        <v>3500</v>
      </c>
      <c r="F40" s="70">
        <f>COUNTIF('ﾌｨｰﾙﾄﾞ-BB'!D$11:D$25,D40)</f>
        <v>0</v>
      </c>
      <c r="G40" s="71">
        <v>3000</v>
      </c>
      <c r="H40" s="69">
        <f t="shared" si="0"/>
        <v>0</v>
      </c>
    </row>
    <row r="41" spans="1:11" ht="18.75" customHeight="1" thickBot="1">
      <c r="A41" s="176"/>
      <c r="B41" s="169" t="s">
        <v>107</v>
      </c>
      <c r="C41" s="170"/>
      <c r="D41" s="170"/>
      <c r="E41" s="72">
        <v>800</v>
      </c>
      <c r="F41" s="73"/>
      <c r="G41" s="74">
        <v>700</v>
      </c>
      <c r="H41" s="60">
        <f t="shared" si="0"/>
        <v>0</v>
      </c>
      <c r="K41" s="53">
        <f>E41*F41</f>
        <v>0</v>
      </c>
    </row>
    <row r="42" spans="1:11" ht="36" customHeight="1" thickTop="1" thickBot="1">
      <c r="B42" s="75"/>
      <c r="C42" s="75"/>
      <c r="D42" s="75"/>
      <c r="E42" s="76"/>
      <c r="F42" s="77"/>
      <c r="G42" s="78" t="s">
        <v>23</v>
      </c>
      <c r="H42" s="79">
        <f>SUM(H8:H41)</f>
        <v>0</v>
      </c>
      <c r="I42" s="53" t="s">
        <v>3</v>
      </c>
      <c r="K42" s="53">
        <f>SUM(K8:K41)</f>
        <v>0</v>
      </c>
    </row>
    <row r="43" spans="1:11" ht="21.75" customHeight="1" thickTop="1">
      <c r="A43" s="154" t="s">
        <v>116</v>
      </c>
      <c r="B43" s="155"/>
      <c r="C43" s="80" t="s">
        <v>24</v>
      </c>
      <c r="D43" s="81"/>
      <c r="E43" s="81"/>
      <c r="F43" s="89"/>
      <c r="G43" s="75"/>
      <c r="H43" s="76"/>
    </row>
    <row r="44" spans="1:11" ht="21.75" customHeight="1">
      <c r="A44" s="156"/>
      <c r="B44" s="157"/>
      <c r="C44" s="82" t="s">
        <v>127</v>
      </c>
      <c r="D44" s="83"/>
      <c r="E44" s="83"/>
      <c r="F44" s="90"/>
      <c r="G44"/>
      <c r="H44"/>
      <c r="I44"/>
    </row>
    <row r="45" spans="1:11" ht="21.75" customHeight="1">
      <c r="A45" s="158"/>
      <c r="B45" s="159"/>
      <c r="C45" s="84" t="s">
        <v>126</v>
      </c>
      <c r="D45" s="85"/>
      <c r="E45" s="85"/>
      <c r="F45" s="91"/>
      <c r="G45"/>
      <c r="H45"/>
      <c r="I45"/>
    </row>
    <row r="47" spans="1:11" ht="18" customHeight="1" thickBot="1"/>
    <row r="48" spans="1:11" ht="18" customHeight="1" thickBot="1">
      <c r="F48" s="106" t="s">
        <v>121</v>
      </c>
      <c r="G48" s="107"/>
      <c r="H48" s="108">
        <f>H42</f>
        <v>0</v>
      </c>
    </row>
    <row r="49" spans="6:8" ht="18" customHeight="1" thickBot="1">
      <c r="F49" s="106" t="s">
        <v>122</v>
      </c>
      <c r="G49" s="107"/>
      <c r="H49" s="108">
        <f>K42</f>
        <v>0</v>
      </c>
    </row>
  </sheetData>
  <mergeCells count="22">
    <mergeCell ref="G6:H6"/>
    <mergeCell ref="B20:B31"/>
    <mergeCell ref="C32:C34"/>
    <mergeCell ref="B6:B7"/>
    <mergeCell ref="C20:C25"/>
    <mergeCell ref="C35:C37"/>
    <mergeCell ref="C38:C40"/>
    <mergeCell ref="A6:A41"/>
    <mergeCell ref="D6:D7"/>
    <mergeCell ref="E6:E7"/>
    <mergeCell ref="B8:B19"/>
    <mergeCell ref="B32:B40"/>
    <mergeCell ref="A2:H2"/>
    <mergeCell ref="F3:H3"/>
    <mergeCell ref="F4:H4"/>
    <mergeCell ref="A43:B45"/>
    <mergeCell ref="F6:F7"/>
    <mergeCell ref="C6:C7"/>
    <mergeCell ref="C14:C19"/>
    <mergeCell ref="C8:C13"/>
    <mergeCell ref="B41:D41"/>
    <mergeCell ref="C26:C31"/>
  </mergeCells>
  <phoneticPr fontId="2"/>
  <printOptions horizontalCentered="1" verticalCentered="1"/>
  <pageMargins left="0.9055118110236221" right="0.23622047244094491" top="0.59055118110236227" bottom="0.59055118110236227" header="0.27559055118110237" footer="0.59055118110236227"/>
  <pageSetup paperSize="9" scale="89" orientation="portrait" horizontalDpi="36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workbookViewId="0">
      <selection activeCell="I27" sqref="I27"/>
    </sheetView>
  </sheetViews>
  <sheetFormatPr defaultColWidth="8.75" defaultRowHeight="13.5"/>
  <cols>
    <col min="1" max="1" width="3.75" style="129" customWidth="1"/>
    <col min="2" max="2" width="3.75" style="53" customWidth="1"/>
    <col min="3" max="3" width="7.625" style="53" customWidth="1"/>
    <col min="4" max="4" width="11.625" style="53" customWidth="1"/>
    <col min="5" max="5" width="3.125" style="128" customWidth="1"/>
    <col min="6" max="6" width="9.625" style="128" customWidth="1"/>
    <col min="7" max="7" width="6.625" style="53" customWidth="1"/>
    <col min="8" max="8" width="12.625" style="53" customWidth="1"/>
    <col min="9" max="9" width="9.625" style="53" customWidth="1"/>
    <col min="10" max="10" width="8.625" style="53" customWidth="1"/>
    <col min="11" max="11" width="1.25" style="125" customWidth="1"/>
    <col min="12" max="16384" width="8.75" style="53"/>
  </cols>
  <sheetData>
    <row r="1" spans="1:11" ht="12" customHeight="1">
      <c r="A1" s="187" t="s">
        <v>165</v>
      </c>
      <c r="C1" s="143" t="s">
        <v>164</v>
      </c>
    </row>
    <row r="2" spans="1:11" ht="24" customHeight="1">
      <c r="A2" s="187"/>
      <c r="B2" s="54"/>
      <c r="C2" s="151" t="s">
        <v>60</v>
      </c>
      <c r="D2" s="151"/>
      <c r="E2" s="151"/>
      <c r="F2" s="151"/>
      <c r="G2" s="151"/>
      <c r="H2" s="151"/>
      <c r="I2" s="151"/>
      <c r="J2" s="151"/>
    </row>
    <row r="3" spans="1:11" ht="15.95" customHeight="1">
      <c r="A3" s="187"/>
      <c r="B3" s="86"/>
      <c r="H3" s="192" t="s">
        <v>81</v>
      </c>
      <c r="I3" s="193"/>
      <c r="J3" s="193"/>
    </row>
    <row r="4" spans="1:11" ht="12" customHeight="1">
      <c r="A4" s="187"/>
      <c r="B4" s="86"/>
      <c r="C4" s="53" t="s">
        <v>163</v>
      </c>
    </row>
    <row r="5" spans="1:11" ht="21.95" customHeight="1" thickBot="1">
      <c r="A5" s="187"/>
      <c r="D5" s="53" t="s">
        <v>38</v>
      </c>
    </row>
    <row r="6" spans="1:11" ht="21" customHeight="1" thickBot="1">
      <c r="A6" s="187"/>
      <c r="C6" s="148" t="s">
        <v>17</v>
      </c>
      <c r="D6" s="149" t="s">
        <v>162</v>
      </c>
      <c r="G6" s="144" t="s">
        <v>161</v>
      </c>
      <c r="H6" s="188" t="s">
        <v>117</v>
      </c>
      <c r="I6" s="188"/>
      <c r="J6" s="188"/>
    </row>
    <row r="7" spans="1:11" ht="21" customHeight="1" thickBot="1">
      <c r="A7" s="187"/>
      <c r="C7" s="147" t="s">
        <v>18</v>
      </c>
      <c r="D7" s="150" t="s">
        <v>160</v>
      </c>
      <c r="G7" s="144" t="s">
        <v>159</v>
      </c>
      <c r="H7" s="189" t="s">
        <v>158</v>
      </c>
      <c r="I7" s="189"/>
      <c r="J7" s="189"/>
    </row>
    <row r="8" spans="1:11" ht="21" customHeight="1">
      <c r="A8" s="187"/>
      <c r="C8" s="146"/>
      <c r="D8" s="145"/>
      <c r="G8" s="144" t="s">
        <v>157</v>
      </c>
      <c r="H8" s="189" t="s">
        <v>156</v>
      </c>
      <c r="I8" s="189"/>
      <c r="J8" s="189"/>
    </row>
    <row r="9" spans="1:11" ht="12" customHeight="1">
      <c r="A9" s="187"/>
      <c r="C9" s="143" t="s">
        <v>52</v>
      </c>
    </row>
    <row r="10" spans="1:11" s="141" customFormat="1" ht="24" customHeight="1">
      <c r="A10" s="187"/>
      <c r="B10" s="53"/>
      <c r="C10" s="137" t="s">
        <v>155</v>
      </c>
      <c r="D10" s="138" t="s">
        <v>40</v>
      </c>
      <c r="E10" s="137" t="s">
        <v>55</v>
      </c>
      <c r="F10" s="137" t="s">
        <v>154</v>
      </c>
      <c r="G10" s="138" t="s">
        <v>57</v>
      </c>
      <c r="H10" s="138" t="s">
        <v>58</v>
      </c>
      <c r="I10" s="137" t="s">
        <v>59</v>
      </c>
      <c r="J10" s="138" t="s">
        <v>41</v>
      </c>
      <c r="K10" s="142"/>
    </row>
    <row r="11" spans="1:11" ht="22.5" customHeight="1">
      <c r="A11" s="187"/>
      <c r="C11" s="61"/>
      <c r="D11" s="61"/>
      <c r="E11" s="139" t="s">
        <v>82</v>
      </c>
      <c r="F11" s="138"/>
      <c r="G11" s="61"/>
      <c r="H11" s="61"/>
      <c r="I11" s="140"/>
      <c r="J11" s="61"/>
    </row>
    <row r="12" spans="1:11" ht="22.5" customHeight="1">
      <c r="A12" s="187"/>
      <c r="C12" s="61"/>
      <c r="D12" s="61"/>
      <c r="E12" s="139" t="s">
        <v>82</v>
      </c>
      <c r="F12" s="138"/>
      <c r="G12" s="61"/>
      <c r="H12" s="61"/>
      <c r="I12" s="61"/>
      <c r="J12" s="61"/>
    </row>
    <row r="13" spans="1:11" ht="22.5" customHeight="1">
      <c r="A13" s="187"/>
      <c r="C13" s="61"/>
      <c r="D13" s="61"/>
      <c r="E13" s="139" t="s">
        <v>82</v>
      </c>
      <c r="F13" s="138"/>
      <c r="G13" s="61"/>
      <c r="H13" s="61"/>
      <c r="I13" s="61"/>
      <c r="J13" s="61"/>
    </row>
    <row r="14" spans="1:11" ht="22.5" customHeight="1">
      <c r="A14" s="187"/>
      <c r="C14" s="61"/>
      <c r="D14" s="61"/>
      <c r="E14" s="139" t="s">
        <v>82</v>
      </c>
      <c r="F14" s="138"/>
      <c r="G14" s="61"/>
      <c r="H14" s="61"/>
      <c r="I14" s="61"/>
      <c r="J14" s="61"/>
    </row>
    <row r="15" spans="1:11" ht="22.5" customHeight="1">
      <c r="A15" s="187"/>
      <c r="C15" s="61"/>
      <c r="D15" s="61"/>
      <c r="E15" s="139" t="s">
        <v>82</v>
      </c>
      <c r="F15" s="138"/>
      <c r="G15" s="61"/>
      <c r="H15" s="61"/>
      <c r="I15" s="61"/>
      <c r="J15" s="61"/>
      <c r="K15" s="125">
        <v>5</v>
      </c>
    </row>
    <row r="16" spans="1:11" ht="22.5" customHeight="1">
      <c r="A16" s="187"/>
      <c r="C16" s="61"/>
      <c r="D16" s="61"/>
      <c r="E16" s="139" t="s">
        <v>82</v>
      </c>
      <c r="F16" s="138"/>
      <c r="G16" s="61"/>
      <c r="H16" s="61"/>
      <c r="I16" s="61"/>
      <c r="J16" s="61"/>
    </row>
    <row r="17" spans="1:12" ht="22.5" customHeight="1">
      <c r="A17" s="187"/>
      <c r="C17" s="61"/>
      <c r="D17" s="61"/>
      <c r="E17" s="139" t="s">
        <v>82</v>
      </c>
      <c r="F17" s="138"/>
      <c r="G17" s="61"/>
      <c r="H17" s="61"/>
      <c r="I17" s="61"/>
      <c r="J17" s="61"/>
    </row>
    <row r="18" spans="1:12" ht="22.5" customHeight="1">
      <c r="A18" s="187"/>
      <c r="C18" s="61"/>
      <c r="D18" s="61"/>
      <c r="E18" s="139" t="s">
        <v>82</v>
      </c>
      <c r="F18" s="138"/>
      <c r="G18" s="61"/>
      <c r="H18" s="61"/>
      <c r="I18" s="61"/>
      <c r="J18" s="61"/>
    </row>
    <row r="19" spans="1:12" ht="22.5" customHeight="1">
      <c r="A19" s="187"/>
      <c r="C19" s="61"/>
      <c r="D19" s="61"/>
      <c r="E19" s="139" t="s">
        <v>82</v>
      </c>
      <c r="F19" s="138"/>
      <c r="G19" s="61"/>
      <c r="H19" s="61"/>
      <c r="I19" s="61"/>
      <c r="J19" s="61"/>
    </row>
    <row r="20" spans="1:12" ht="22.5" customHeight="1">
      <c r="A20" s="187"/>
      <c r="C20" s="61"/>
      <c r="D20" s="61"/>
      <c r="E20" s="139" t="s">
        <v>82</v>
      </c>
      <c r="F20" s="138"/>
      <c r="G20" s="61"/>
      <c r="H20" s="61"/>
      <c r="I20" s="61"/>
      <c r="J20" s="61"/>
      <c r="K20" s="125">
        <v>10</v>
      </c>
    </row>
    <row r="21" spans="1:12" ht="22.5" customHeight="1">
      <c r="A21" s="187"/>
      <c r="C21" s="61"/>
      <c r="D21" s="61"/>
      <c r="E21" s="139" t="s">
        <v>82</v>
      </c>
      <c r="F21" s="138"/>
      <c r="G21" s="61"/>
      <c r="H21" s="61"/>
      <c r="I21" s="61"/>
      <c r="J21" s="61"/>
    </row>
    <row r="22" spans="1:12" ht="22.5" customHeight="1">
      <c r="A22" s="187"/>
      <c r="C22" s="61"/>
      <c r="D22" s="61"/>
      <c r="E22" s="139" t="s">
        <v>82</v>
      </c>
      <c r="F22" s="138"/>
      <c r="G22" s="61"/>
      <c r="H22" s="61"/>
      <c r="I22" s="61"/>
      <c r="J22" s="61"/>
    </row>
    <row r="23" spans="1:12" ht="8.1" customHeight="1">
      <c r="A23" s="187"/>
    </row>
    <row r="24" spans="1:12" ht="27.95" customHeight="1">
      <c r="A24" s="187"/>
      <c r="C24" s="138" t="s">
        <v>153</v>
      </c>
      <c r="D24" s="185" t="s">
        <v>19</v>
      </c>
      <c r="E24" s="186"/>
      <c r="F24" s="138" t="s">
        <v>57</v>
      </c>
      <c r="G24" s="137" t="s">
        <v>37</v>
      </c>
      <c r="H24" s="137" t="s">
        <v>42</v>
      </c>
      <c r="I24" s="138" t="s">
        <v>21</v>
      </c>
      <c r="J24" s="138" t="s">
        <v>44</v>
      </c>
    </row>
    <row r="25" spans="1:12" ht="20.100000000000001" customHeight="1">
      <c r="A25" s="187"/>
      <c r="C25" s="190" t="s">
        <v>152</v>
      </c>
      <c r="D25" s="185" t="s">
        <v>45</v>
      </c>
      <c r="E25" s="186"/>
      <c r="F25" s="136" t="s">
        <v>54</v>
      </c>
      <c r="G25" s="122">
        <v>7500</v>
      </c>
      <c r="H25" s="122">
        <v>7000</v>
      </c>
      <c r="I25" s="61"/>
      <c r="J25" s="62">
        <f t="shared" ref="J25:J31" si="0">H25*I25</f>
        <v>0</v>
      </c>
    </row>
    <row r="26" spans="1:12" ht="20.100000000000001" customHeight="1">
      <c r="A26" s="187"/>
      <c r="C26" s="191"/>
      <c r="D26" s="185" t="s">
        <v>46</v>
      </c>
      <c r="E26" s="186"/>
      <c r="F26" s="136" t="s">
        <v>151</v>
      </c>
      <c r="G26" s="122">
        <v>6500</v>
      </c>
      <c r="H26" s="122">
        <v>6000</v>
      </c>
      <c r="I26" s="61"/>
      <c r="J26" s="62">
        <f t="shared" si="0"/>
        <v>0</v>
      </c>
    </row>
    <row r="27" spans="1:12" ht="20.100000000000001" customHeight="1">
      <c r="A27" s="187"/>
      <c r="C27" s="191"/>
      <c r="D27" s="185" t="s">
        <v>47</v>
      </c>
      <c r="E27" s="186"/>
      <c r="F27" s="136" t="s">
        <v>150</v>
      </c>
      <c r="G27" s="122">
        <v>5500</v>
      </c>
      <c r="H27" s="122">
        <v>5000</v>
      </c>
      <c r="I27" s="61"/>
      <c r="J27" s="62">
        <f t="shared" si="0"/>
        <v>0</v>
      </c>
    </row>
    <row r="28" spans="1:12" ht="20.100000000000001" customHeight="1">
      <c r="A28" s="187"/>
      <c r="C28" s="191"/>
      <c r="D28" s="185" t="s">
        <v>149</v>
      </c>
      <c r="E28" s="186"/>
      <c r="F28" s="136" t="s">
        <v>148</v>
      </c>
      <c r="G28" s="122">
        <v>4500</v>
      </c>
      <c r="H28" s="122">
        <v>4000</v>
      </c>
      <c r="I28" s="61"/>
      <c r="J28" s="62">
        <f t="shared" si="0"/>
        <v>0</v>
      </c>
    </row>
    <row r="29" spans="1:12" ht="20.100000000000001" customHeight="1">
      <c r="A29" s="187"/>
      <c r="C29" s="191"/>
      <c r="D29" s="185" t="s">
        <v>147</v>
      </c>
      <c r="E29" s="186"/>
      <c r="F29" s="136" t="s">
        <v>146</v>
      </c>
      <c r="G29" s="122">
        <v>4000</v>
      </c>
      <c r="H29" s="122">
        <v>3500</v>
      </c>
      <c r="I29" s="61"/>
      <c r="J29" s="62">
        <f t="shared" si="0"/>
        <v>0</v>
      </c>
    </row>
    <row r="30" spans="1:12" ht="20.100000000000001" customHeight="1">
      <c r="A30" s="187"/>
      <c r="C30" s="191"/>
      <c r="D30" s="185" t="s">
        <v>50</v>
      </c>
      <c r="E30" s="186"/>
      <c r="F30" s="136" t="s">
        <v>145</v>
      </c>
      <c r="G30" s="122">
        <v>3500</v>
      </c>
      <c r="H30" s="126">
        <v>3000</v>
      </c>
      <c r="I30" s="135"/>
      <c r="J30" s="62">
        <f t="shared" si="0"/>
        <v>0</v>
      </c>
    </row>
    <row r="31" spans="1:12" ht="20.100000000000001" customHeight="1">
      <c r="A31" s="187"/>
      <c r="C31" s="190" t="s">
        <v>144</v>
      </c>
      <c r="D31" s="185" t="s">
        <v>45</v>
      </c>
      <c r="E31" s="186"/>
      <c r="F31" s="136" t="s">
        <v>134</v>
      </c>
      <c r="G31" s="122">
        <v>7500</v>
      </c>
      <c r="H31" s="122">
        <v>7000</v>
      </c>
      <c r="I31" s="123"/>
      <c r="J31" s="124">
        <f t="shared" si="0"/>
        <v>0</v>
      </c>
      <c r="L31" s="13"/>
    </row>
    <row r="32" spans="1:12" ht="20.100000000000001" customHeight="1">
      <c r="A32" s="187"/>
      <c r="C32" s="190"/>
      <c r="D32" s="185" t="s">
        <v>143</v>
      </c>
      <c r="E32" s="186"/>
      <c r="F32" s="136" t="s">
        <v>142</v>
      </c>
      <c r="G32" s="122">
        <v>6500</v>
      </c>
      <c r="H32" s="122">
        <v>6000</v>
      </c>
      <c r="I32" s="123"/>
      <c r="J32" s="124"/>
      <c r="L32" s="13"/>
    </row>
    <row r="33" spans="1:12" ht="20.100000000000001" customHeight="1">
      <c r="A33" s="187"/>
      <c r="C33" s="190"/>
      <c r="D33" s="185" t="s">
        <v>141</v>
      </c>
      <c r="E33" s="186"/>
      <c r="F33" s="136" t="s">
        <v>140</v>
      </c>
      <c r="G33" s="122">
        <v>5500</v>
      </c>
      <c r="H33" s="122">
        <v>5000</v>
      </c>
      <c r="I33" s="123"/>
      <c r="J33" s="124"/>
      <c r="L33" s="13"/>
    </row>
    <row r="34" spans="1:12" ht="20.100000000000001" customHeight="1">
      <c r="A34" s="187"/>
      <c r="C34" s="190"/>
      <c r="D34" s="185" t="s">
        <v>139</v>
      </c>
      <c r="E34" s="186"/>
      <c r="F34" s="136" t="s">
        <v>138</v>
      </c>
      <c r="G34" s="122">
        <v>4500</v>
      </c>
      <c r="H34" s="122">
        <v>4000</v>
      </c>
      <c r="I34" s="123"/>
      <c r="J34" s="124"/>
      <c r="L34" s="13"/>
    </row>
    <row r="35" spans="1:12" ht="20.100000000000001" customHeight="1">
      <c r="A35" s="187"/>
      <c r="C35" s="190"/>
      <c r="D35" s="185" t="s">
        <v>137</v>
      </c>
      <c r="E35" s="186"/>
      <c r="F35" s="136" t="s">
        <v>136</v>
      </c>
      <c r="G35" s="122">
        <v>4000</v>
      </c>
      <c r="H35" s="122">
        <v>3500</v>
      </c>
      <c r="I35" s="123"/>
      <c r="J35" s="124"/>
      <c r="L35" s="13"/>
    </row>
    <row r="36" spans="1:12" ht="20.100000000000001" customHeight="1">
      <c r="A36" s="187"/>
      <c r="C36" s="190"/>
      <c r="D36" s="185" t="s">
        <v>46</v>
      </c>
      <c r="E36" s="186"/>
      <c r="F36" s="136" t="s">
        <v>135</v>
      </c>
      <c r="G36" s="122">
        <v>3500</v>
      </c>
      <c r="H36" s="126">
        <v>3000</v>
      </c>
      <c r="I36" s="127"/>
      <c r="J36" s="124">
        <f>H36*I36</f>
        <v>0</v>
      </c>
      <c r="L36" s="13"/>
    </row>
    <row r="37" spans="1:12" ht="20.100000000000001" customHeight="1">
      <c r="A37" s="187"/>
      <c r="H37" s="134" t="s">
        <v>23</v>
      </c>
      <c r="I37" s="133">
        <f>SUM(I25:I36)</f>
        <v>0</v>
      </c>
      <c r="J37" s="132">
        <f>SUM(J25:J36)</f>
        <v>0</v>
      </c>
    </row>
    <row r="38" spans="1:12" ht="12">
      <c r="A38" s="187"/>
    </row>
    <row r="39" spans="1:12" ht="22.5" customHeight="1">
      <c r="A39" s="187"/>
      <c r="J39" s="131">
        <v>35</v>
      </c>
    </row>
    <row r="40" spans="1:12" ht="12">
      <c r="A40" s="130"/>
    </row>
    <row r="41" spans="1:12" ht="12">
      <c r="A41" s="130"/>
    </row>
    <row r="42" spans="1:12" ht="12">
      <c r="A42" s="130"/>
    </row>
    <row r="43" spans="1:12" ht="12">
      <c r="A43" s="130"/>
    </row>
    <row r="44" spans="1:12" ht="12">
      <c r="A44" s="130"/>
    </row>
    <row r="45" spans="1:12" ht="12">
      <c r="A45" s="130"/>
    </row>
    <row r="46" spans="1:12" ht="12">
      <c r="A46" s="130"/>
    </row>
    <row r="47" spans="1:12" ht="12">
      <c r="A47" s="130"/>
    </row>
    <row r="48" spans="1:12" ht="12">
      <c r="A48" s="130"/>
    </row>
    <row r="49" spans="1:1" ht="12">
      <c r="A49" s="130"/>
    </row>
    <row r="50" spans="1:1" ht="12">
      <c r="A50" s="130"/>
    </row>
  </sheetData>
  <mergeCells count="21">
    <mergeCell ref="C31:C36"/>
    <mergeCell ref="D36:E36"/>
    <mergeCell ref="D31:E31"/>
    <mergeCell ref="D32:E32"/>
    <mergeCell ref="H6:J6"/>
    <mergeCell ref="H7:J7"/>
    <mergeCell ref="H8:J8"/>
    <mergeCell ref="D27:E27"/>
    <mergeCell ref="D28:E28"/>
    <mergeCell ref="C25:C30"/>
    <mergeCell ref="D29:E29"/>
    <mergeCell ref="D33:E33"/>
    <mergeCell ref="A1:A39"/>
    <mergeCell ref="D30:E30"/>
    <mergeCell ref="D24:E24"/>
    <mergeCell ref="D25:E25"/>
    <mergeCell ref="D26:E26"/>
    <mergeCell ref="D34:E34"/>
    <mergeCell ref="C2:J2"/>
    <mergeCell ref="H3:J3"/>
    <mergeCell ref="D35:E35"/>
  </mergeCells>
  <phoneticPr fontId="2"/>
  <pageMargins left="0.31496062992125984" right="0.19685039370078741" top="0.35433070866141736" bottom="0.35433070866141736" header="0.31496062992125984" footer="0.23622047244094491"/>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Zeros="0" workbookViewId="0">
      <selection activeCell="I28" sqref="I28"/>
    </sheetView>
  </sheetViews>
  <sheetFormatPr defaultColWidth="8.75" defaultRowHeight="13.5"/>
  <cols>
    <col min="1" max="1" width="3.75" style="129" customWidth="1"/>
    <col min="2" max="2" width="3.75" style="53" customWidth="1"/>
    <col min="3" max="3" width="7.625" style="53" customWidth="1"/>
    <col min="4" max="4" width="11.625" style="53" customWidth="1"/>
    <col min="5" max="5" width="3.125" style="128" customWidth="1"/>
    <col min="6" max="6" width="9.625" style="128" customWidth="1"/>
    <col min="7" max="7" width="6.625" style="53" customWidth="1"/>
    <col min="8" max="8" width="12.625" style="53" customWidth="1"/>
    <col min="9" max="9" width="9.625" style="53" customWidth="1"/>
    <col min="10" max="10" width="8.625" style="53" customWidth="1"/>
    <col min="11" max="11" width="1.25" style="125" customWidth="1"/>
    <col min="12" max="16384" width="8.75" style="53"/>
  </cols>
  <sheetData>
    <row r="1" spans="1:11" ht="12" customHeight="1">
      <c r="A1" s="187" t="s">
        <v>165</v>
      </c>
      <c r="C1" s="7" t="s">
        <v>109</v>
      </c>
    </row>
    <row r="2" spans="1:11" ht="24" customHeight="1">
      <c r="A2" s="187"/>
      <c r="B2" s="54"/>
      <c r="C2" s="151" t="s">
        <v>60</v>
      </c>
      <c r="D2" s="151"/>
      <c r="E2" s="151"/>
      <c r="F2" s="151"/>
      <c r="G2" s="151"/>
      <c r="H2" s="151"/>
      <c r="I2" s="151"/>
      <c r="J2" s="151"/>
    </row>
    <row r="3" spans="1:11" ht="15.95" customHeight="1">
      <c r="A3" s="187"/>
      <c r="B3" s="86"/>
      <c r="H3" s="192" t="s">
        <v>81</v>
      </c>
      <c r="I3" s="193"/>
      <c r="J3" s="193"/>
    </row>
    <row r="4" spans="1:11" ht="12" customHeight="1">
      <c r="A4" s="187"/>
      <c r="B4" s="86"/>
      <c r="C4" s="53" t="s">
        <v>163</v>
      </c>
    </row>
    <row r="5" spans="1:11" ht="21.95" customHeight="1" thickBot="1">
      <c r="A5" s="187"/>
      <c r="D5" s="53" t="s">
        <v>38</v>
      </c>
    </row>
    <row r="6" spans="1:11" ht="21" customHeight="1" thickBot="1">
      <c r="A6" s="187"/>
      <c r="C6" s="148" t="s">
        <v>17</v>
      </c>
      <c r="D6" s="119" t="s">
        <v>74</v>
      </c>
      <c r="G6" s="144" t="s">
        <v>161</v>
      </c>
      <c r="H6" s="188" t="s">
        <v>117</v>
      </c>
      <c r="I6" s="188"/>
      <c r="J6" s="188"/>
    </row>
    <row r="7" spans="1:11" ht="21" customHeight="1" thickBot="1">
      <c r="A7" s="187"/>
      <c r="C7" s="147" t="s">
        <v>18</v>
      </c>
      <c r="D7" s="120" t="s">
        <v>93</v>
      </c>
      <c r="G7" s="144" t="s">
        <v>159</v>
      </c>
      <c r="H7" s="189" t="s">
        <v>158</v>
      </c>
      <c r="I7" s="189"/>
      <c r="J7" s="189"/>
    </row>
    <row r="8" spans="1:11" ht="21" customHeight="1">
      <c r="A8" s="187"/>
      <c r="C8" s="146"/>
      <c r="D8" s="145"/>
      <c r="G8" s="144" t="s">
        <v>157</v>
      </c>
      <c r="H8" s="189" t="s">
        <v>156</v>
      </c>
      <c r="I8" s="189"/>
      <c r="J8" s="189"/>
    </row>
    <row r="9" spans="1:11" ht="12" customHeight="1">
      <c r="A9" s="187"/>
      <c r="C9" s="143" t="s">
        <v>52</v>
      </c>
    </row>
    <row r="10" spans="1:11" s="141" customFormat="1" ht="24" customHeight="1">
      <c r="A10" s="187"/>
      <c r="B10" s="53"/>
      <c r="C10" s="137" t="s">
        <v>39</v>
      </c>
      <c r="D10" s="138" t="s">
        <v>40</v>
      </c>
      <c r="E10" s="137" t="s">
        <v>55</v>
      </c>
      <c r="F10" s="137" t="s">
        <v>154</v>
      </c>
      <c r="G10" s="138" t="s">
        <v>57</v>
      </c>
      <c r="H10" s="138" t="s">
        <v>58</v>
      </c>
      <c r="I10" s="137" t="s">
        <v>59</v>
      </c>
      <c r="J10" s="138" t="s">
        <v>41</v>
      </c>
      <c r="K10" s="142"/>
    </row>
    <row r="11" spans="1:11" ht="22.5" customHeight="1">
      <c r="A11" s="187"/>
      <c r="C11" s="61"/>
      <c r="D11" s="61"/>
      <c r="E11" s="139" t="s">
        <v>82</v>
      </c>
      <c r="F11" s="138"/>
      <c r="G11" s="61"/>
      <c r="H11" s="61"/>
      <c r="I11" s="140"/>
      <c r="J11" s="61"/>
    </row>
    <row r="12" spans="1:11" ht="22.5" customHeight="1">
      <c r="A12" s="187"/>
      <c r="C12" s="61"/>
      <c r="D12" s="61"/>
      <c r="E12" s="139" t="s">
        <v>82</v>
      </c>
      <c r="F12" s="138"/>
      <c r="G12" s="61"/>
      <c r="H12" s="61"/>
      <c r="I12" s="61"/>
      <c r="J12" s="61"/>
    </row>
    <row r="13" spans="1:11" ht="22.5" customHeight="1">
      <c r="A13" s="187"/>
      <c r="C13" s="61"/>
      <c r="D13" s="61"/>
      <c r="E13" s="139" t="s">
        <v>82</v>
      </c>
      <c r="F13" s="138"/>
      <c r="G13" s="61"/>
      <c r="H13" s="61"/>
      <c r="I13" s="61"/>
      <c r="J13" s="61"/>
    </row>
    <row r="14" spans="1:11" ht="22.5" customHeight="1">
      <c r="A14" s="187"/>
      <c r="C14" s="61"/>
      <c r="D14" s="61"/>
      <c r="E14" s="139" t="s">
        <v>82</v>
      </c>
      <c r="F14" s="138"/>
      <c r="G14" s="61"/>
      <c r="H14" s="61"/>
      <c r="I14" s="61"/>
      <c r="J14" s="61"/>
    </row>
    <row r="15" spans="1:11" ht="22.5" customHeight="1">
      <c r="A15" s="187"/>
      <c r="C15" s="61"/>
      <c r="D15" s="61"/>
      <c r="E15" s="139" t="s">
        <v>82</v>
      </c>
      <c r="F15" s="138"/>
      <c r="G15" s="61"/>
      <c r="H15" s="61"/>
      <c r="I15" s="61"/>
      <c r="J15" s="61"/>
      <c r="K15" s="125">
        <v>5</v>
      </c>
    </row>
    <row r="16" spans="1:11" ht="22.5" customHeight="1">
      <c r="A16" s="187"/>
      <c r="C16" s="61"/>
      <c r="D16" s="61"/>
      <c r="E16" s="139" t="s">
        <v>82</v>
      </c>
      <c r="F16" s="138"/>
      <c r="G16" s="61"/>
      <c r="H16" s="61"/>
      <c r="I16" s="61"/>
      <c r="J16" s="61"/>
    </row>
    <row r="17" spans="1:12" ht="22.5" customHeight="1">
      <c r="A17" s="187"/>
      <c r="C17" s="61"/>
      <c r="D17" s="61"/>
      <c r="E17" s="139" t="s">
        <v>82</v>
      </c>
      <c r="F17" s="138"/>
      <c r="G17" s="61"/>
      <c r="H17" s="61"/>
      <c r="I17" s="61"/>
      <c r="J17" s="61"/>
    </row>
    <row r="18" spans="1:12" ht="22.5" customHeight="1">
      <c r="A18" s="187"/>
      <c r="C18" s="61"/>
      <c r="D18" s="61"/>
      <c r="E18" s="139" t="s">
        <v>82</v>
      </c>
      <c r="F18" s="138"/>
      <c r="G18" s="61"/>
      <c r="H18" s="61"/>
      <c r="I18" s="61"/>
      <c r="J18" s="61"/>
    </row>
    <row r="19" spans="1:12" ht="22.5" customHeight="1">
      <c r="A19" s="187"/>
      <c r="C19" s="61"/>
      <c r="D19" s="61"/>
      <c r="E19" s="139" t="s">
        <v>82</v>
      </c>
      <c r="F19" s="138"/>
      <c r="G19" s="61"/>
      <c r="H19" s="61"/>
      <c r="I19" s="61"/>
      <c r="J19" s="61"/>
    </row>
    <row r="20" spans="1:12" ht="22.5" customHeight="1">
      <c r="A20" s="187"/>
      <c r="C20" s="61"/>
      <c r="D20" s="61"/>
      <c r="E20" s="139" t="s">
        <v>82</v>
      </c>
      <c r="F20" s="138"/>
      <c r="G20" s="61"/>
      <c r="H20" s="61"/>
      <c r="I20" s="61"/>
      <c r="J20" s="61"/>
      <c r="K20" s="125">
        <v>10</v>
      </c>
    </row>
    <row r="21" spans="1:12" ht="22.5" customHeight="1">
      <c r="A21" s="187"/>
      <c r="C21" s="61"/>
      <c r="D21" s="61"/>
      <c r="E21" s="139" t="s">
        <v>82</v>
      </c>
      <c r="F21" s="138"/>
      <c r="G21" s="61"/>
      <c r="H21" s="61"/>
      <c r="I21" s="61"/>
      <c r="J21" s="61"/>
    </row>
    <row r="22" spans="1:12" ht="22.5" customHeight="1">
      <c r="A22" s="187"/>
      <c r="C22" s="61"/>
      <c r="D22" s="61"/>
      <c r="E22" s="139" t="s">
        <v>82</v>
      </c>
      <c r="F22" s="138"/>
      <c r="G22" s="61"/>
      <c r="H22" s="61"/>
      <c r="I22" s="61"/>
      <c r="J22" s="61"/>
    </row>
    <row r="23" spans="1:12" ht="8.1" customHeight="1">
      <c r="A23" s="187"/>
    </row>
    <row r="24" spans="1:12" ht="27.95" customHeight="1">
      <c r="A24" s="187"/>
      <c r="C24" s="138" t="s">
        <v>153</v>
      </c>
      <c r="D24" s="185" t="s">
        <v>19</v>
      </c>
      <c r="E24" s="186"/>
      <c r="F24" s="138" t="s">
        <v>57</v>
      </c>
      <c r="G24" s="137" t="s">
        <v>37</v>
      </c>
      <c r="H24" s="137" t="s">
        <v>42</v>
      </c>
      <c r="I24" s="138" t="s">
        <v>21</v>
      </c>
      <c r="J24" s="138" t="s">
        <v>44</v>
      </c>
    </row>
    <row r="25" spans="1:12" ht="20.100000000000001" customHeight="1">
      <c r="A25" s="187"/>
      <c r="C25" s="190" t="s">
        <v>152</v>
      </c>
      <c r="D25" s="185" t="s">
        <v>45</v>
      </c>
      <c r="E25" s="186"/>
      <c r="F25" s="136" t="s">
        <v>54</v>
      </c>
      <c r="G25" s="122">
        <v>7500</v>
      </c>
      <c r="H25" s="122">
        <v>7000</v>
      </c>
      <c r="I25" s="61"/>
      <c r="J25" s="62">
        <f t="shared" ref="J25:J31" si="0">H25*I25</f>
        <v>0</v>
      </c>
    </row>
    <row r="26" spans="1:12" ht="20.100000000000001" customHeight="1">
      <c r="A26" s="187"/>
      <c r="C26" s="191"/>
      <c r="D26" s="185" t="s">
        <v>46</v>
      </c>
      <c r="E26" s="186"/>
      <c r="F26" s="136" t="s">
        <v>151</v>
      </c>
      <c r="G26" s="122">
        <v>6500</v>
      </c>
      <c r="H26" s="122">
        <v>6000</v>
      </c>
      <c r="I26" s="61"/>
      <c r="J26" s="62">
        <f t="shared" si="0"/>
        <v>0</v>
      </c>
    </row>
    <row r="27" spans="1:12" ht="20.100000000000001" customHeight="1">
      <c r="A27" s="187"/>
      <c r="C27" s="191"/>
      <c r="D27" s="185" t="s">
        <v>47</v>
      </c>
      <c r="E27" s="186"/>
      <c r="F27" s="136" t="s">
        <v>150</v>
      </c>
      <c r="G27" s="122">
        <v>5500</v>
      </c>
      <c r="H27" s="122">
        <v>5000</v>
      </c>
      <c r="I27" s="61"/>
      <c r="J27" s="62">
        <f t="shared" si="0"/>
        <v>0</v>
      </c>
    </row>
    <row r="28" spans="1:12" ht="20.100000000000001" customHeight="1">
      <c r="A28" s="187"/>
      <c r="C28" s="191"/>
      <c r="D28" s="185" t="s">
        <v>48</v>
      </c>
      <c r="E28" s="186"/>
      <c r="F28" s="136" t="s">
        <v>148</v>
      </c>
      <c r="G28" s="122">
        <v>4500</v>
      </c>
      <c r="H28" s="122">
        <v>4000</v>
      </c>
      <c r="I28" s="61"/>
      <c r="J28" s="62">
        <f t="shared" si="0"/>
        <v>0</v>
      </c>
    </row>
    <row r="29" spans="1:12" ht="20.100000000000001" customHeight="1">
      <c r="A29" s="187"/>
      <c r="C29" s="191"/>
      <c r="D29" s="185" t="s">
        <v>49</v>
      </c>
      <c r="E29" s="186"/>
      <c r="F29" s="136" t="s">
        <v>146</v>
      </c>
      <c r="G29" s="122">
        <v>4000</v>
      </c>
      <c r="H29" s="122">
        <v>3500</v>
      </c>
      <c r="I29" s="61"/>
      <c r="J29" s="62">
        <f t="shared" si="0"/>
        <v>0</v>
      </c>
    </row>
    <row r="30" spans="1:12" ht="20.100000000000001" customHeight="1">
      <c r="A30" s="187"/>
      <c r="C30" s="191"/>
      <c r="D30" s="185" t="s">
        <v>50</v>
      </c>
      <c r="E30" s="186"/>
      <c r="F30" s="136" t="s">
        <v>145</v>
      </c>
      <c r="G30" s="122">
        <v>3500</v>
      </c>
      <c r="H30" s="126">
        <v>3000</v>
      </c>
      <c r="I30" s="135"/>
      <c r="J30" s="62">
        <f t="shared" si="0"/>
        <v>0</v>
      </c>
    </row>
    <row r="31" spans="1:12" ht="20.100000000000001" customHeight="1">
      <c r="A31" s="187"/>
      <c r="C31" s="190" t="s">
        <v>144</v>
      </c>
      <c r="D31" s="185" t="s">
        <v>45</v>
      </c>
      <c r="E31" s="186"/>
      <c r="F31" s="136" t="s">
        <v>134</v>
      </c>
      <c r="G31" s="122">
        <v>7500</v>
      </c>
      <c r="H31" s="122">
        <v>7000</v>
      </c>
      <c r="I31" s="123"/>
      <c r="J31" s="124">
        <f t="shared" si="0"/>
        <v>0</v>
      </c>
      <c r="L31" s="13"/>
    </row>
    <row r="32" spans="1:12" ht="20.100000000000001" customHeight="1">
      <c r="A32" s="187"/>
      <c r="C32" s="190"/>
      <c r="D32" s="185" t="s">
        <v>48</v>
      </c>
      <c r="E32" s="186"/>
      <c r="F32" s="136" t="s">
        <v>142</v>
      </c>
      <c r="G32" s="122">
        <v>6500</v>
      </c>
      <c r="H32" s="122">
        <v>6000</v>
      </c>
      <c r="I32" s="123"/>
      <c r="J32" s="124"/>
      <c r="L32" s="13"/>
    </row>
    <row r="33" spans="1:12" ht="20.100000000000001" customHeight="1">
      <c r="A33" s="187"/>
      <c r="C33" s="190"/>
      <c r="D33" s="185" t="s">
        <v>47</v>
      </c>
      <c r="E33" s="186"/>
      <c r="F33" s="136" t="s">
        <v>140</v>
      </c>
      <c r="G33" s="122">
        <v>5500</v>
      </c>
      <c r="H33" s="122">
        <v>5000</v>
      </c>
      <c r="I33" s="123"/>
      <c r="J33" s="124"/>
      <c r="L33" s="13"/>
    </row>
    <row r="34" spans="1:12" ht="20.100000000000001" customHeight="1">
      <c r="A34" s="187"/>
      <c r="C34" s="190"/>
      <c r="D34" s="185" t="s">
        <v>139</v>
      </c>
      <c r="E34" s="186"/>
      <c r="F34" s="136" t="s">
        <v>138</v>
      </c>
      <c r="G34" s="122">
        <v>4500</v>
      </c>
      <c r="H34" s="122">
        <v>4000</v>
      </c>
      <c r="I34" s="123"/>
      <c r="J34" s="124"/>
      <c r="L34" s="13"/>
    </row>
    <row r="35" spans="1:12" ht="20.100000000000001" customHeight="1">
      <c r="A35" s="187"/>
      <c r="C35" s="190"/>
      <c r="D35" s="185" t="s">
        <v>137</v>
      </c>
      <c r="E35" s="186"/>
      <c r="F35" s="136" t="s">
        <v>136</v>
      </c>
      <c r="G35" s="122">
        <v>4000</v>
      </c>
      <c r="H35" s="122">
        <v>3500</v>
      </c>
      <c r="I35" s="123"/>
      <c r="J35" s="124"/>
      <c r="L35" s="13"/>
    </row>
    <row r="36" spans="1:12" ht="20.100000000000001" customHeight="1">
      <c r="A36" s="187"/>
      <c r="C36" s="190"/>
      <c r="D36" s="185" t="s">
        <v>46</v>
      </c>
      <c r="E36" s="186"/>
      <c r="F36" s="136" t="s">
        <v>135</v>
      </c>
      <c r="G36" s="122">
        <v>3500</v>
      </c>
      <c r="H36" s="126">
        <v>3000</v>
      </c>
      <c r="I36" s="127"/>
      <c r="J36" s="124">
        <f>H36*I36</f>
        <v>0</v>
      </c>
      <c r="L36" s="13"/>
    </row>
    <row r="37" spans="1:12" ht="20.100000000000001" customHeight="1">
      <c r="A37" s="187"/>
      <c r="H37" s="134" t="s">
        <v>23</v>
      </c>
      <c r="I37" s="133">
        <f>SUM(I25:I36)</f>
        <v>0</v>
      </c>
      <c r="J37" s="132">
        <f>SUM(J25:J36)</f>
        <v>0</v>
      </c>
    </row>
    <row r="38" spans="1:12" ht="12">
      <c r="A38" s="187"/>
    </row>
    <row r="39" spans="1:12" ht="22.5" customHeight="1">
      <c r="A39" s="187"/>
      <c r="J39" s="131">
        <v>35</v>
      </c>
    </row>
    <row r="40" spans="1:12" ht="12">
      <c r="A40" s="130"/>
    </row>
    <row r="41" spans="1:12" ht="12">
      <c r="A41" s="130"/>
    </row>
    <row r="42" spans="1:12" ht="12">
      <c r="A42" s="130"/>
    </row>
    <row r="43" spans="1:12" ht="12">
      <c r="A43" s="130"/>
    </row>
    <row r="44" spans="1:12" ht="12">
      <c r="A44" s="130"/>
    </row>
    <row r="45" spans="1:12" ht="12">
      <c r="A45" s="130"/>
    </row>
    <row r="46" spans="1:12" ht="12">
      <c r="A46" s="130"/>
    </row>
    <row r="47" spans="1:12" ht="12">
      <c r="A47" s="130"/>
    </row>
    <row r="48" spans="1:12" ht="12">
      <c r="A48" s="130"/>
    </row>
    <row r="49" spans="1:1" ht="12">
      <c r="A49" s="130"/>
    </row>
    <row r="50" spans="1:1" ht="12">
      <c r="A50" s="130"/>
    </row>
  </sheetData>
  <mergeCells count="21">
    <mergeCell ref="C31:C36"/>
    <mergeCell ref="D31:E31"/>
    <mergeCell ref="D32:E32"/>
    <mergeCell ref="D33:E33"/>
    <mergeCell ref="D34:E34"/>
    <mergeCell ref="D25:E25"/>
    <mergeCell ref="D36:E36"/>
    <mergeCell ref="D27:E27"/>
    <mergeCell ref="D28:E28"/>
    <mergeCell ref="D29:E29"/>
    <mergeCell ref="D30:E30"/>
    <mergeCell ref="D26:E26"/>
    <mergeCell ref="D35:E35"/>
    <mergeCell ref="A1:A39"/>
    <mergeCell ref="C2:J2"/>
    <mergeCell ref="H3:J3"/>
    <mergeCell ref="H6:J6"/>
    <mergeCell ref="H7:J7"/>
    <mergeCell ref="H8:J8"/>
    <mergeCell ref="D24:E24"/>
    <mergeCell ref="C25:C30"/>
  </mergeCells>
  <phoneticPr fontId="2"/>
  <pageMargins left="0.31496062992125984" right="0.19685039370078741" top="0.35433070866141736" bottom="0.35433070866141736" header="0.31496062992125984" footer="0.23622047244094491"/>
  <pageSetup paperSize="9"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G28" sqref="G28"/>
    </sheetView>
  </sheetViews>
  <sheetFormatPr defaultColWidth="8.75" defaultRowHeight="12"/>
  <cols>
    <col min="1" max="1" width="7.625" style="1" customWidth="1"/>
    <col min="2" max="2" width="11.625" style="1" customWidth="1"/>
    <col min="3" max="3" width="3.125" style="2" customWidth="1"/>
    <col min="4" max="4" width="9.625" style="2" customWidth="1"/>
    <col min="5" max="5" width="6.625" style="1" customWidth="1"/>
    <col min="6" max="6" width="12.625" style="1" customWidth="1"/>
    <col min="7" max="7" width="9.625" style="1" customWidth="1"/>
    <col min="8" max="8" width="8.625" style="2" customWidth="1"/>
    <col min="9" max="9" width="1.5" style="3" customWidth="1"/>
    <col min="10" max="16384" width="8.75" style="1"/>
  </cols>
  <sheetData>
    <row r="1" spans="1:9">
      <c r="A1" s="7" t="s">
        <v>110</v>
      </c>
    </row>
    <row r="2" spans="1:9" ht="24" customHeight="1">
      <c r="A2" s="197" t="s">
        <v>60</v>
      </c>
      <c r="B2" s="197"/>
      <c r="C2" s="197"/>
      <c r="D2" s="197"/>
      <c r="E2" s="197"/>
      <c r="F2" s="197"/>
      <c r="G2" s="197"/>
      <c r="H2" s="197"/>
    </row>
    <row r="3" spans="1:9" ht="15.95" customHeight="1">
      <c r="G3" s="192" t="s">
        <v>81</v>
      </c>
      <c r="H3" s="193"/>
      <c r="I3" s="193"/>
    </row>
    <row r="4" spans="1:9">
      <c r="A4" s="1" t="s">
        <v>61</v>
      </c>
    </row>
    <row r="5" spans="1:9" ht="21.95" customHeight="1" thickBot="1">
      <c r="B5" s="1" t="s">
        <v>38</v>
      </c>
    </row>
    <row r="6" spans="1:9" ht="21" customHeight="1" thickBot="1">
      <c r="A6" s="4" t="s">
        <v>62</v>
      </c>
      <c r="B6" s="117" t="s">
        <v>63</v>
      </c>
      <c r="E6" s="116" t="s">
        <v>6</v>
      </c>
      <c r="F6" s="188" t="s">
        <v>117</v>
      </c>
      <c r="G6" s="188"/>
      <c r="H6" s="188"/>
    </row>
    <row r="7" spans="1:9" ht="21" customHeight="1" thickBot="1">
      <c r="A7" s="16" t="s">
        <v>56</v>
      </c>
      <c r="B7" s="118" t="s">
        <v>92</v>
      </c>
      <c r="E7" s="52" t="s">
        <v>7</v>
      </c>
      <c r="F7" s="189" t="s">
        <v>158</v>
      </c>
      <c r="G7" s="189"/>
      <c r="H7" s="189"/>
    </row>
    <row r="8" spans="1:9" ht="21" customHeight="1">
      <c r="A8" s="5"/>
      <c r="B8" s="6"/>
      <c r="E8" s="52" t="s">
        <v>8</v>
      </c>
      <c r="F8" s="196" t="s">
        <v>124</v>
      </c>
      <c r="G8" s="196"/>
      <c r="H8" s="196"/>
    </row>
    <row r="9" spans="1:9">
      <c r="A9" s="7" t="s">
        <v>52</v>
      </c>
    </row>
    <row r="10" spans="1:9" s="11" customFormat="1" ht="24">
      <c r="A10" s="8" t="s">
        <v>39</v>
      </c>
      <c r="B10" s="9" t="s">
        <v>40</v>
      </c>
      <c r="C10" s="8" t="s">
        <v>80</v>
      </c>
      <c r="D10" s="9" t="s">
        <v>53</v>
      </c>
      <c r="E10" s="9" t="s">
        <v>57</v>
      </c>
      <c r="F10" s="9" t="s">
        <v>58</v>
      </c>
      <c r="G10" s="8" t="s">
        <v>59</v>
      </c>
      <c r="H10" s="9" t="s">
        <v>41</v>
      </c>
      <c r="I10" s="10"/>
    </row>
    <row r="11" spans="1:9" ht="22.5">
      <c r="A11" s="12"/>
      <c r="B11" s="92"/>
      <c r="C11" s="25" t="s">
        <v>82</v>
      </c>
      <c r="D11" s="93"/>
      <c r="E11" s="92"/>
      <c r="F11" s="94"/>
      <c r="G11" s="99"/>
      <c r="H11" s="93"/>
    </row>
    <row r="12" spans="1:9" ht="22.5">
      <c r="A12" s="12"/>
      <c r="B12" s="23"/>
      <c r="C12" s="25" t="s">
        <v>83</v>
      </c>
      <c r="D12" s="93"/>
      <c r="E12" s="23"/>
      <c r="F12" s="94"/>
      <c r="G12" s="99"/>
      <c r="H12" s="93"/>
    </row>
    <row r="13" spans="1:9" ht="22.5">
      <c r="A13" s="12"/>
      <c r="B13" s="23"/>
      <c r="C13" s="25" t="s">
        <v>83</v>
      </c>
      <c r="D13" s="93"/>
      <c r="E13" s="23"/>
      <c r="F13" s="94"/>
      <c r="G13" s="99"/>
      <c r="H13" s="24"/>
    </row>
    <row r="14" spans="1:9" ht="22.5">
      <c r="A14" s="12"/>
      <c r="B14" s="23"/>
      <c r="C14" s="25" t="s">
        <v>83</v>
      </c>
      <c r="D14" s="24"/>
      <c r="E14" s="23"/>
      <c r="F14" s="23"/>
      <c r="G14" s="23"/>
      <c r="H14" s="24"/>
    </row>
    <row r="15" spans="1:9" ht="22.5">
      <c r="A15" s="12"/>
      <c r="B15" s="23"/>
      <c r="C15" s="25" t="s">
        <v>83</v>
      </c>
      <c r="D15" s="24"/>
      <c r="E15" s="23"/>
      <c r="F15" s="23"/>
      <c r="G15" s="23"/>
      <c r="H15" s="24"/>
      <c r="I15" s="3">
        <v>5</v>
      </c>
    </row>
    <row r="16" spans="1:9" ht="22.5">
      <c r="A16" s="12"/>
      <c r="B16" s="23"/>
      <c r="C16" s="25" t="s">
        <v>83</v>
      </c>
      <c r="D16" s="24"/>
      <c r="E16" s="23"/>
      <c r="F16" s="23"/>
      <c r="G16" s="23"/>
      <c r="H16" s="24"/>
    </row>
    <row r="17" spans="1:9" ht="22.5">
      <c r="A17" s="12"/>
      <c r="B17" s="23"/>
      <c r="C17" s="25" t="s">
        <v>83</v>
      </c>
      <c r="D17" s="24"/>
      <c r="E17" s="23"/>
      <c r="F17" s="23"/>
      <c r="G17" s="23"/>
      <c r="H17" s="24"/>
    </row>
    <row r="18" spans="1:9" ht="22.5">
      <c r="A18" s="12"/>
      <c r="B18" s="23"/>
      <c r="C18" s="25" t="s">
        <v>83</v>
      </c>
      <c r="D18" s="24"/>
      <c r="E18" s="23"/>
      <c r="F18" s="23"/>
      <c r="G18" s="23"/>
      <c r="H18" s="24"/>
    </row>
    <row r="19" spans="1:9" ht="22.5">
      <c r="A19" s="12"/>
      <c r="B19" s="23"/>
      <c r="C19" s="25" t="s">
        <v>83</v>
      </c>
      <c r="D19" s="24"/>
      <c r="E19" s="23"/>
      <c r="F19" s="23"/>
      <c r="G19" s="23"/>
      <c r="H19" s="24"/>
    </row>
    <row r="20" spans="1:9" ht="22.5">
      <c r="A20" s="12"/>
      <c r="B20" s="23"/>
      <c r="C20" s="25" t="s">
        <v>83</v>
      </c>
      <c r="D20" s="24"/>
      <c r="E20" s="23"/>
      <c r="F20" s="23"/>
      <c r="G20" s="23"/>
      <c r="H20" s="24"/>
      <c r="I20" s="3">
        <v>10</v>
      </c>
    </row>
    <row r="21" spans="1:9" ht="22.5">
      <c r="A21" s="12"/>
      <c r="B21" s="23"/>
      <c r="C21" s="25" t="s">
        <v>83</v>
      </c>
      <c r="D21" s="24"/>
      <c r="E21" s="23"/>
      <c r="F21" s="23"/>
      <c r="G21" s="23"/>
      <c r="H21" s="24"/>
    </row>
    <row r="22" spans="1:9" ht="22.5">
      <c r="A22" s="12"/>
      <c r="B22" s="23"/>
      <c r="C22" s="25" t="s">
        <v>83</v>
      </c>
      <c r="D22" s="24"/>
      <c r="E22" s="23"/>
      <c r="F22" s="23"/>
      <c r="G22" s="23"/>
      <c r="H22" s="24"/>
    </row>
    <row r="23" spans="1:9" ht="22.5">
      <c r="A23" s="12"/>
      <c r="B23" s="23"/>
      <c r="C23" s="25" t="s">
        <v>83</v>
      </c>
      <c r="D23" s="24"/>
      <c r="E23" s="23"/>
      <c r="F23" s="23"/>
      <c r="G23" s="23"/>
      <c r="H23" s="24"/>
    </row>
    <row r="24" spans="1:9" ht="22.5">
      <c r="A24" s="12"/>
      <c r="B24" s="23"/>
      <c r="C24" s="25" t="s">
        <v>83</v>
      </c>
      <c r="D24" s="24"/>
      <c r="E24" s="23"/>
      <c r="F24" s="23"/>
      <c r="G24" s="23"/>
      <c r="H24" s="24"/>
    </row>
    <row r="25" spans="1:9" ht="22.5">
      <c r="A25" s="12"/>
      <c r="B25" s="23"/>
      <c r="C25" s="25" t="s">
        <v>83</v>
      </c>
      <c r="D25" s="24"/>
      <c r="E25" s="23"/>
      <c r="F25" s="23"/>
      <c r="G25" s="23"/>
      <c r="H25" s="24"/>
      <c r="I25" s="3">
        <v>15</v>
      </c>
    </row>
    <row r="26" spans="1:9" ht="8.1" customHeight="1"/>
    <row r="27" spans="1:9" ht="27.95" customHeight="1">
      <c r="B27" s="194" t="s">
        <v>53</v>
      </c>
      <c r="C27" s="195"/>
      <c r="D27" s="9" t="s">
        <v>57</v>
      </c>
      <c r="E27" s="8" t="s">
        <v>37</v>
      </c>
      <c r="F27" s="8" t="s">
        <v>42</v>
      </c>
      <c r="G27" s="9" t="s">
        <v>43</v>
      </c>
      <c r="H27" s="9" t="s">
        <v>44</v>
      </c>
    </row>
    <row r="28" spans="1:9" ht="20.100000000000001" customHeight="1">
      <c r="A28" s="13"/>
      <c r="B28" s="194" t="s">
        <v>45</v>
      </c>
      <c r="C28" s="195"/>
      <c r="D28" s="9" t="s">
        <v>9</v>
      </c>
      <c r="E28" s="9">
        <v>7500</v>
      </c>
      <c r="F28" s="9">
        <v>7000</v>
      </c>
      <c r="G28" s="23">
        <f t="shared" ref="G28:G33" si="0">COUNTIF(D$11:D$25,B28)</f>
        <v>0</v>
      </c>
      <c r="H28" s="24">
        <f t="shared" ref="H28:H33" si="1">F28*G28</f>
        <v>0</v>
      </c>
    </row>
    <row r="29" spans="1:9" ht="20.100000000000001" customHeight="1">
      <c r="A29" s="6"/>
      <c r="B29" s="194" t="s">
        <v>46</v>
      </c>
      <c r="C29" s="195"/>
      <c r="D29" s="9" t="s">
        <v>10</v>
      </c>
      <c r="E29" s="9">
        <v>6500</v>
      </c>
      <c r="F29" s="9">
        <v>6000</v>
      </c>
      <c r="G29" s="23">
        <f t="shared" si="0"/>
        <v>0</v>
      </c>
      <c r="H29" s="24">
        <f t="shared" si="1"/>
        <v>0</v>
      </c>
    </row>
    <row r="30" spans="1:9" ht="20.100000000000001" customHeight="1">
      <c r="A30" s="6"/>
      <c r="B30" s="194" t="s">
        <v>47</v>
      </c>
      <c r="C30" s="195"/>
      <c r="D30" s="9" t="s">
        <v>11</v>
      </c>
      <c r="E30" s="9">
        <v>5500</v>
      </c>
      <c r="F30" s="9">
        <v>5000</v>
      </c>
      <c r="G30" s="23">
        <f t="shared" si="0"/>
        <v>0</v>
      </c>
      <c r="H30" s="24">
        <f t="shared" si="1"/>
        <v>0</v>
      </c>
    </row>
    <row r="31" spans="1:9" ht="20.100000000000001" customHeight="1">
      <c r="A31" s="6"/>
      <c r="B31" s="194" t="s">
        <v>120</v>
      </c>
      <c r="C31" s="195"/>
      <c r="D31" s="9" t="s">
        <v>12</v>
      </c>
      <c r="E31" s="9">
        <v>4500</v>
      </c>
      <c r="F31" s="9">
        <v>4000</v>
      </c>
      <c r="G31" s="23">
        <f t="shared" si="0"/>
        <v>0</v>
      </c>
      <c r="H31" s="24">
        <f t="shared" si="1"/>
        <v>0</v>
      </c>
    </row>
    <row r="32" spans="1:9" ht="20.100000000000001" customHeight="1">
      <c r="B32" s="194" t="s">
        <v>49</v>
      </c>
      <c r="C32" s="195"/>
      <c r="D32" s="9" t="s">
        <v>13</v>
      </c>
      <c r="E32" s="9">
        <v>4000</v>
      </c>
      <c r="F32" s="9">
        <v>3500</v>
      </c>
      <c r="G32" s="23">
        <f t="shared" si="0"/>
        <v>0</v>
      </c>
      <c r="H32" s="24">
        <f t="shared" si="1"/>
        <v>0</v>
      </c>
    </row>
    <row r="33" spans="2:8" ht="20.100000000000001" customHeight="1">
      <c r="B33" s="194" t="s">
        <v>50</v>
      </c>
      <c r="C33" s="195"/>
      <c r="D33" s="9" t="s">
        <v>14</v>
      </c>
      <c r="E33" s="9">
        <v>3500</v>
      </c>
      <c r="F33" s="14">
        <v>3000</v>
      </c>
      <c r="G33" s="26">
        <f t="shared" si="0"/>
        <v>0</v>
      </c>
      <c r="H33" s="24">
        <f t="shared" si="1"/>
        <v>0</v>
      </c>
    </row>
    <row r="34" spans="2:8" ht="20.100000000000001" customHeight="1">
      <c r="F34" s="15" t="s">
        <v>51</v>
      </c>
      <c r="G34" s="27">
        <f>SUM(G28:G33)</f>
        <v>0</v>
      </c>
      <c r="H34" s="105">
        <f>SUM(H28:H33)</f>
        <v>0</v>
      </c>
    </row>
  </sheetData>
  <mergeCells count="12">
    <mergeCell ref="F8:H8"/>
    <mergeCell ref="A2:H2"/>
    <mergeCell ref="F6:H6"/>
    <mergeCell ref="F7:H7"/>
    <mergeCell ref="G3:I3"/>
    <mergeCell ref="B31:C31"/>
    <mergeCell ref="B32:C32"/>
    <mergeCell ref="B33:C33"/>
    <mergeCell ref="B27:C27"/>
    <mergeCell ref="B28:C28"/>
    <mergeCell ref="B29:C29"/>
    <mergeCell ref="B30:C30"/>
  </mergeCells>
  <phoneticPr fontId="2"/>
  <printOptions horizontalCentered="1" verticalCentered="1"/>
  <pageMargins left="0.59055118110236227" right="0.23622047244094491" top="0.35433070866141736" bottom="0.59055118110236227" header="0.31496062992125984" footer="0.51181102362204722"/>
  <pageSetup paperSize="9"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D6" sqref="D6"/>
    </sheetView>
  </sheetViews>
  <sheetFormatPr defaultColWidth="8.75" defaultRowHeight="12"/>
  <cols>
    <col min="1" max="1" width="7.625" style="1" customWidth="1"/>
    <col min="2" max="2" width="11.625" style="1" customWidth="1"/>
    <col min="3" max="3" width="3.125" style="2" customWidth="1"/>
    <col min="4" max="4" width="9.625" style="2" customWidth="1"/>
    <col min="5" max="5" width="6.625" style="1" customWidth="1"/>
    <col min="6" max="6" width="12.625" style="1" customWidth="1"/>
    <col min="7" max="7" width="9.625" style="1" customWidth="1"/>
    <col min="8" max="8" width="8.625" style="1" customWidth="1"/>
    <col min="9" max="9" width="1.5" style="3" customWidth="1"/>
    <col min="10" max="16384" width="8.75" style="1"/>
  </cols>
  <sheetData>
    <row r="1" spans="1:9">
      <c r="A1" s="7" t="s">
        <v>111</v>
      </c>
    </row>
    <row r="2" spans="1:9" ht="24" customHeight="1">
      <c r="A2" s="197" t="s">
        <v>60</v>
      </c>
      <c r="B2" s="197"/>
      <c r="C2" s="197"/>
      <c r="D2" s="197"/>
      <c r="E2" s="197"/>
      <c r="F2" s="197"/>
      <c r="G2" s="197"/>
      <c r="H2" s="197"/>
    </row>
    <row r="3" spans="1:9" ht="15.95" customHeight="1">
      <c r="G3" s="192" t="s">
        <v>81</v>
      </c>
      <c r="H3" s="193"/>
      <c r="I3" s="193"/>
    </row>
    <row r="4" spans="1:9">
      <c r="A4" s="1" t="s">
        <v>61</v>
      </c>
    </row>
    <row r="5" spans="1:9" ht="21.95" customHeight="1" thickBot="1">
      <c r="B5" s="1" t="s">
        <v>38</v>
      </c>
    </row>
    <row r="6" spans="1:9" ht="21" customHeight="1" thickBot="1">
      <c r="A6" s="4" t="s">
        <v>62</v>
      </c>
      <c r="B6" s="117" t="s">
        <v>63</v>
      </c>
      <c r="E6" s="116" t="s">
        <v>6</v>
      </c>
      <c r="F6" s="188" t="s">
        <v>117</v>
      </c>
      <c r="G6" s="188"/>
      <c r="H6" s="188"/>
    </row>
    <row r="7" spans="1:9" ht="21" customHeight="1" thickBot="1">
      <c r="A7" s="16" t="s">
        <v>56</v>
      </c>
      <c r="B7" s="121" t="s">
        <v>93</v>
      </c>
      <c r="E7" s="52" t="s">
        <v>7</v>
      </c>
      <c r="F7" s="189" t="s">
        <v>158</v>
      </c>
      <c r="G7" s="189"/>
      <c r="H7" s="189"/>
    </row>
    <row r="8" spans="1:9" ht="21" customHeight="1">
      <c r="A8" s="5"/>
      <c r="B8" s="6"/>
      <c r="E8" s="52" t="s">
        <v>8</v>
      </c>
      <c r="F8" s="196" t="s">
        <v>124</v>
      </c>
      <c r="G8" s="196"/>
      <c r="H8" s="196"/>
    </row>
    <row r="9" spans="1:9">
      <c r="A9" s="7" t="s">
        <v>52</v>
      </c>
    </row>
    <row r="10" spans="1:9" s="11" customFormat="1" ht="24">
      <c r="A10" s="8" t="s">
        <v>39</v>
      </c>
      <c r="B10" s="9" t="s">
        <v>40</v>
      </c>
      <c r="C10" s="8" t="s">
        <v>80</v>
      </c>
      <c r="D10" s="115" t="s">
        <v>53</v>
      </c>
      <c r="E10" s="9" t="s">
        <v>57</v>
      </c>
      <c r="F10" s="9" t="s">
        <v>58</v>
      </c>
      <c r="G10" s="8" t="s">
        <v>59</v>
      </c>
      <c r="H10" s="9" t="s">
        <v>41</v>
      </c>
      <c r="I10" s="10"/>
    </row>
    <row r="11" spans="1:9" ht="22.5" customHeight="1">
      <c r="A11" s="12"/>
      <c r="B11" s="92"/>
      <c r="C11" s="25" t="s">
        <v>84</v>
      </c>
      <c r="D11" s="24"/>
      <c r="E11" s="92"/>
      <c r="F11" s="94"/>
      <c r="G11" s="99"/>
      <c r="H11" s="93"/>
    </row>
    <row r="12" spans="1:9" ht="22.5" customHeight="1">
      <c r="A12" s="12"/>
      <c r="B12" s="23"/>
      <c r="C12" s="25" t="s">
        <v>84</v>
      </c>
      <c r="D12" s="24"/>
      <c r="E12" s="23"/>
      <c r="F12" s="94"/>
      <c r="G12" s="99"/>
      <c r="H12" s="93"/>
    </row>
    <row r="13" spans="1:9" ht="22.5">
      <c r="A13" s="12"/>
      <c r="B13" s="23"/>
      <c r="C13" s="25" t="s">
        <v>84</v>
      </c>
      <c r="D13" s="24"/>
      <c r="E13" s="23"/>
      <c r="F13" s="23"/>
      <c r="G13" s="23"/>
      <c r="H13" s="23"/>
    </row>
    <row r="14" spans="1:9" ht="22.5">
      <c r="A14" s="12"/>
      <c r="B14" s="23"/>
      <c r="C14" s="25" t="s">
        <v>84</v>
      </c>
      <c r="D14" s="24"/>
      <c r="E14" s="23"/>
      <c r="F14" s="23"/>
      <c r="G14" s="23"/>
      <c r="H14" s="23"/>
    </row>
    <row r="15" spans="1:9" ht="22.5">
      <c r="A15" s="12"/>
      <c r="B15" s="23"/>
      <c r="C15" s="25" t="s">
        <v>84</v>
      </c>
      <c r="D15" s="24"/>
      <c r="E15" s="23"/>
      <c r="F15" s="23"/>
      <c r="G15" s="23"/>
      <c r="H15" s="23"/>
      <c r="I15" s="3">
        <v>5</v>
      </c>
    </row>
    <row r="16" spans="1:9" ht="22.5">
      <c r="A16" s="12"/>
      <c r="B16" s="23"/>
      <c r="C16" s="25" t="s">
        <v>84</v>
      </c>
      <c r="D16" s="24"/>
      <c r="E16" s="23"/>
      <c r="F16" s="23"/>
      <c r="G16" s="23"/>
      <c r="H16" s="23"/>
    </row>
    <row r="17" spans="1:9" ht="22.5">
      <c r="A17" s="12"/>
      <c r="B17" s="23"/>
      <c r="C17" s="25" t="s">
        <v>84</v>
      </c>
      <c r="D17" s="24"/>
      <c r="E17" s="23"/>
      <c r="F17" s="23"/>
      <c r="G17" s="23"/>
      <c r="H17" s="23"/>
    </row>
    <row r="18" spans="1:9" ht="22.5">
      <c r="A18" s="12"/>
      <c r="B18" s="23"/>
      <c r="C18" s="25" t="s">
        <v>84</v>
      </c>
      <c r="D18" s="24"/>
      <c r="E18" s="23"/>
      <c r="F18" s="23"/>
      <c r="G18" s="23"/>
      <c r="H18" s="23"/>
    </row>
    <row r="19" spans="1:9" ht="22.5">
      <c r="A19" s="12"/>
      <c r="B19" s="23"/>
      <c r="C19" s="25" t="s">
        <v>84</v>
      </c>
      <c r="D19" s="24"/>
      <c r="E19" s="23"/>
      <c r="F19" s="23"/>
      <c r="G19" s="23"/>
      <c r="H19" s="23"/>
    </row>
    <row r="20" spans="1:9" ht="22.5">
      <c r="A20" s="12"/>
      <c r="B20" s="23"/>
      <c r="C20" s="25" t="s">
        <v>84</v>
      </c>
      <c r="D20" s="24"/>
      <c r="E20" s="23"/>
      <c r="F20" s="23"/>
      <c r="G20" s="23"/>
      <c r="H20" s="23"/>
      <c r="I20" s="3">
        <v>10</v>
      </c>
    </row>
    <row r="21" spans="1:9" ht="22.5">
      <c r="A21" s="12"/>
      <c r="B21" s="23"/>
      <c r="C21" s="25" t="s">
        <v>84</v>
      </c>
      <c r="D21" s="24"/>
      <c r="E21" s="23"/>
      <c r="F21" s="23"/>
      <c r="G21" s="23"/>
      <c r="H21" s="23"/>
    </row>
    <row r="22" spans="1:9" ht="22.5">
      <c r="A22" s="12"/>
      <c r="B22" s="23"/>
      <c r="C22" s="25" t="s">
        <v>84</v>
      </c>
      <c r="D22" s="24"/>
      <c r="E22" s="23"/>
      <c r="F22" s="23"/>
      <c r="G22" s="23"/>
      <c r="H22" s="23"/>
    </row>
    <row r="23" spans="1:9" ht="22.5">
      <c r="A23" s="12"/>
      <c r="B23" s="23"/>
      <c r="C23" s="25" t="s">
        <v>84</v>
      </c>
      <c r="D23" s="24"/>
      <c r="E23" s="23"/>
      <c r="F23" s="23"/>
      <c r="G23" s="23"/>
      <c r="H23" s="23"/>
    </row>
    <row r="24" spans="1:9" ht="22.5">
      <c r="A24" s="12"/>
      <c r="B24" s="23"/>
      <c r="C24" s="25" t="s">
        <v>84</v>
      </c>
      <c r="D24" s="24"/>
      <c r="E24" s="23"/>
      <c r="F24" s="23"/>
      <c r="G24" s="23"/>
      <c r="H24" s="23"/>
    </row>
    <row r="25" spans="1:9" ht="22.5">
      <c r="A25" s="12"/>
      <c r="B25" s="23"/>
      <c r="C25" s="25" t="s">
        <v>84</v>
      </c>
      <c r="D25" s="24"/>
      <c r="E25" s="23"/>
      <c r="F25" s="23"/>
      <c r="G25" s="23"/>
      <c r="H25" s="23"/>
      <c r="I25" s="3">
        <v>15</v>
      </c>
    </row>
    <row r="26" spans="1:9" ht="8.1" customHeight="1"/>
    <row r="27" spans="1:9" ht="27.95" customHeight="1">
      <c r="B27" s="194" t="s">
        <v>53</v>
      </c>
      <c r="C27" s="195"/>
      <c r="D27" s="9" t="s">
        <v>57</v>
      </c>
      <c r="E27" s="8" t="s">
        <v>37</v>
      </c>
      <c r="F27" s="8" t="s">
        <v>42</v>
      </c>
      <c r="G27" s="9" t="s">
        <v>43</v>
      </c>
      <c r="H27" s="9" t="s">
        <v>44</v>
      </c>
    </row>
    <row r="28" spans="1:9" ht="20.100000000000001" customHeight="1">
      <c r="A28" s="13"/>
      <c r="B28" s="194" t="s">
        <v>45</v>
      </c>
      <c r="C28" s="195"/>
      <c r="D28" s="9" t="s">
        <v>9</v>
      </c>
      <c r="E28" s="9">
        <v>7500</v>
      </c>
      <c r="F28" s="9">
        <v>7000</v>
      </c>
      <c r="G28" s="23">
        <f t="shared" ref="G28:G33" si="0">COUNTIF(D$11:D$25,B28)</f>
        <v>0</v>
      </c>
      <c r="H28" s="23">
        <f t="shared" ref="H28:H33" si="1">F28*G28</f>
        <v>0</v>
      </c>
    </row>
    <row r="29" spans="1:9" ht="20.100000000000001" customHeight="1">
      <c r="A29" s="6"/>
      <c r="B29" s="194" t="s">
        <v>46</v>
      </c>
      <c r="C29" s="195"/>
      <c r="D29" s="9" t="s">
        <v>10</v>
      </c>
      <c r="E29" s="9">
        <v>6500</v>
      </c>
      <c r="F29" s="9">
        <v>6000</v>
      </c>
      <c r="G29" s="23">
        <f t="shared" si="0"/>
        <v>0</v>
      </c>
      <c r="H29" s="23">
        <f t="shared" si="1"/>
        <v>0</v>
      </c>
    </row>
    <row r="30" spans="1:9" ht="20.100000000000001" customHeight="1">
      <c r="A30" s="6"/>
      <c r="B30" s="194" t="s">
        <v>47</v>
      </c>
      <c r="C30" s="195"/>
      <c r="D30" s="9" t="s">
        <v>11</v>
      </c>
      <c r="E30" s="9">
        <v>5500</v>
      </c>
      <c r="F30" s="9">
        <v>5000</v>
      </c>
      <c r="G30" s="23">
        <f t="shared" si="0"/>
        <v>0</v>
      </c>
      <c r="H30" s="23">
        <f t="shared" si="1"/>
        <v>0</v>
      </c>
    </row>
    <row r="31" spans="1:9" ht="20.100000000000001" customHeight="1">
      <c r="A31" s="6"/>
      <c r="B31" s="194" t="s">
        <v>48</v>
      </c>
      <c r="C31" s="195"/>
      <c r="D31" s="9" t="s">
        <v>12</v>
      </c>
      <c r="E31" s="9">
        <v>4500</v>
      </c>
      <c r="F31" s="9">
        <v>4000</v>
      </c>
      <c r="G31" s="23">
        <f t="shared" si="0"/>
        <v>0</v>
      </c>
      <c r="H31" s="23">
        <f t="shared" si="1"/>
        <v>0</v>
      </c>
    </row>
    <row r="32" spans="1:9" ht="20.100000000000001" customHeight="1">
      <c r="B32" s="194" t="s">
        <v>119</v>
      </c>
      <c r="C32" s="195"/>
      <c r="D32" s="9" t="s">
        <v>13</v>
      </c>
      <c r="E32" s="9">
        <v>4000</v>
      </c>
      <c r="F32" s="9">
        <v>3500</v>
      </c>
      <c r="G32" s="23">
        <f t="shared" si="0"/>
        <v>0</v>
      </c>
      <c r="H32" s="23">
        <f t="shared" si="1"/>
        <v>0</v>
      </c>
    </row>
    <row r="33" spans="2:8" ht="20.100000000000001" customHeight="1">
      <c r="B33" s="194" t="s">
        <v>50</v>
      </c>
      <c r="C33" s="195"/>
      <c r="D33" s="9" t="s">
        <v>14</v>
      </c>
      <c r="E33" s="9">
        <v>3500</v>
      </c>
      <c r="F33" s="14">
        <v>3000</v>
      </c>
      <c r="G33" s="26">
        <f t="shared" si="0"/>
        <v>0</v>
      </c>
      <c r="H33" s="23">
        <f t="shared" si="1"/>
        <v>0</v>
      </c>
    </row>
    <row r="34" spans="2:8" ht="20.100000000000001" customHeight="1">
      <c r="F34" s="15" t="s">
        <v>51</v>
      </c>
      <c r="G34" s="27">
        <f>SUM(G28:G33)</f>
        <v>0</v>
      </c>
      <c r="H34" s="27">
        <f>SUM(H28:H33)</f>
        <v>0</v>
      </c>
    </row>
  </sheetData>
  <mergeCells count="12">
    <mergeCell ref="B32:C32"/>
    <mergeCell ref="B33:C33"/>
    <mergeCell ref="B27:C27"/>
    <mergeCell ref="B28:C28"/>
    <mergeCell ref="B29:C29"/>
    <mergeCell ref="B30:C30"/>
    <mergeCell ref="G3:I3"/>
    <mergeCell ref="F8:H8"/>
    <mergeCell ref="A2:H2"/>
    <mergeCell ref="F6:H6"/>
    <mergeCell ref="F7:H7"/>
    <mergeCell ref="B31:C31"/>
  </mergeCells>
  <phoneticPr fontId="2"/>
  <pageMargins left="0.59055118110236227" right="0.23622047244094491" top="0.31496062992125984" bottom="0.59055118110236227" header="0.27559055118110237" footer="0.51181102362204722"/>
  <pageSetup paperSize="9" orientation="portrait" horizontalDpi="36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D6" sqref="D6"/>
    </sheetView>
  </sheetViews>
  <sheetFormatPr defaultColWidth="8.75" defaultRowHeight="12"/>
  <cols>
    <col min="1" max="1" width="7.625" style="1" customWidth="1"/>
    <col min="2" max="2" width="11.625" style="1" customWidth="1"/>
    <col min="3" max="3" width="3.125" style="2" customWidth="1"/>
    <col min="4" max="4" width="9.625" style="2" customWidth="1"/>
    <col min="5" max="5" width="6.625" style="1" customWidth="1"/>
    <col min="6" max="6" width="12.625" style="1" customWidth="1"/>
    <col min="7" max="7" width="9.625" style="1" customWidth="1"/>
    <col min="8" max="8" width="8.625" style="1" customWidth="1"/>
    <col min="9" max="9" width="1.5" style="3" customWidth="1"/>
    <col min="10" max="16384" width="8.75" style="1"/>
  </cols>
  <sheetData>
    <row r="1" spans="1:9">
      <c r="A1" s="7" t="s">
        <v>112</v>
      </c>
    </row>
    <row r="2" spans="1:9" ht="24" customHeight="1">
      <c r="A2" s="197" t="s">
        <v>60</v>
      </c>
      <c r="B2" s="197"/>
      <c r="C2" s="197"/>
      <c r="D2" s="197"/>
      <c r="E2" s="197"/>
      <c r="F2" s="197"/>
      <c r="G2" s="197"/>
      <c r="H2" s="197"/>
    </row>
    <row r="3" spans="1:9" ht="15.95" customHeight="1">
      <c r="G3" s="192" t="s">
        <v>81</v>
      </c>
      <c r="H3" s="193"/>
      <c r="I3" s="193"/>
    </row>
    <row r="4" spans="1:9">
      <c r="A4" s="1" t="s">
        <v>61</v>
      </c>
    </row>
    <row r="5" spans="1:9" ht="21.95" customHeight="1" thickBot="1">
      <c r="B5" s="1" t="s">
        <v>38</v>
      </c>
    </row>
    <row r="6" spans="1:9" ht="21" customHeight="1" thickBot="1">
      <c r="A6" s="4" t="s">
        <v>62</v>
      </c>
      <c r="B6" s="117" t="s">
        <v>64</v>
      </c>
      <c r="E6" s="116" t="s">
        <v>6</v>
      </c>
      <c r="F6" s="188" t="s">
        <v>117</v>
      </c>
      <c r="G6" s="188"/>
      <c r="H6" s="188"/>
    </row>
    <row r="7" spans="1:9" ht="21" customHeight="1" thickBot="1">
      <c r="A7" s="16" t="s">
        <v>56</v>
      </c>
      <c r="B7" s="118" t="s">
        <v>92</v>
      </c>
      <c r="E7" s="52" t="s">
        <v>7</v>
      </c>
      <c r="F7" s="189" t="s">
        <v>158</v>
      </c>
      <c r="G7" s="189"/>
      <c r="H7" s="189"/>
    </row>
    <row r="8" spans="1:9" ht="21" customHeight="1">
      <c r="A8" s="5"/>
      <c r="B8" s="6"/>
      <c r="E8" s="52" t="s">
        <v>8</v>
      </c>
      <c r="F8" s="196" t="s">
        <v>124</v>
      </c>
      <c r="G8" s="196"/>
      <c r="H8" s="196"/>
    </row>
    <row r="9" spans="1:9">
      <c r="A9" s="7" t="s">
        <v>52</v>
      </c>
    </row>
    <row r="10" spans="1:9" s="11" customFormat="1" ht="24">
      <c r="A10" s="8" t="s">
        <v>39</v>
      </c>
      <c r="B10" s="9" t="s">
        <v>40</v>
      </c>
      <c r="C10" s="8" t="s">
        <v>78</v>
      </c>
      <c r="D10" s="115" t="s">
        <v>53</v>
      </c>
      <c r="E10" s="9" t="s">
        <v>57</v>
      </c>
      <c r="F10" s="9" t="s">
        <v>58</v>
      </c>
      <c r="G10" s="8" t="s">
        <v>59</v>
      </c>
      <c r="H10" s="9" t="s">
        <v>41</v>
      </c>
      <c r="I10" s="10"/>
    </row>
    <row r="11" spans="1:9" ht="22.5">
      <c r="A11" s="12"/>
      <c r="B11" s="23"/>
      <c r="C11" s="25" t="s">
        <v>85</v>
      </c>
      <c r="D11" s="24"/>
      <c r="E11" s="23"/>
      <c r="F11" s="23"/>
      <c r="G11" s="23"/>
      <c r="H11" s="23"/>
    </row>
    <row r="12" spans="1:9" ht="22.5">
      <c r="A12" s="12"/>
      <c r="B12" s="23"/>
      <c r="C12" s="25" t="s">
        <v>85</v>
      </c>
      <c r="D12" s="24"/>
      <c r="E12" s="23"/>
      <c r="F12" s="23"/>
      <c r="G12" s="23"/>
      <c r="H12" s="23"/>
    </row>
    <row r="13" spans="1:9" ht="22.5">
      <c r="A13" s="12"/>
      <c r="B13" s="23"/>
      <c r="C13" s="25" t="s">
        <v>85</v>
      </c>
      <c r="D13" s="24"/>
      <c r="E13" s="23"/>
      <c r="F13" s="23"/>
      <c r="G13" s="23"/>
      <c r="H13" s="23"/>
    </row>
    <row r="14" spans="1:9" ht="22.5">
      <c r="A14" s="12"/>
      <c r="B14" s="23"/>
      <c r="C14" s="25" t="s">
        <v>85</v>
      </c>
      <c r="D14" s="24"/>
      <c r="E14" s="23"/>
      <c r="F14" s="23"/>
      <c r="G14" s="23"/>
      <c r="H14" s="23"/>
    </row>
    <row r="15" spans="1:9" ht="22.5">
      <c r="A15" s="12"/>
      <c r="B15" s="23"/>
      <c r="C15" s="25" t="s">
        <v>85</v>
      </c>
      <c r="D15" s="24"/>
      <c r="E15" s="23"/>
      <c r="F15" s="23"/>
      <c r="G15" s="23"/>
      <c r="H15" s="23"/>
      <c r="I15" s="3">
        <v>5</v>
      </c>
    </row>
    <row r="16" spans="1:9" ht="22.5">
      <c r="A16" s="12"/>
      <c r="B16" s="23"/>
      <c r="C16" s="25" t="s">
        <v>85</v>
      </c>
      <c r="D16" s="24"/>
      <c r="E16" s="23"/>
      <c r="F16" s="23"/>
      <c r="G16" s="23"/>
      <c r="H16" s="23"/>
    </row>
    <row r="17" spans="1:9" ht="22.5">
      <c r="A17" s="12"/>
      <c r="B17" s="23"/>
      <c r="C17" s="25" t="s">
        <v>85</v>
      </c>
      <c r="D17" s="24"/>
      <c r="E17" s="23"/>
      <c r="F17" s="23"/>
      <c r="G17" s="23"/>
      <c r="H17" s="23"/>
    </row>
    <row r="18" spans="1:9" ht="22.5">
      <c r="A18" s="12"/>
      <c r="B18" s="23"/>
      <c r="C18" s="25" t="s">
        <v>85</v>
      </c>
      <c r="D18" s="24"/>
      <c r="E18" s="23"/>
      <c r="F18" s="23"/>
      <c r="G18" s="23"/>
      <c r="H18" s="23"/>
    </row>
    <row r="19" spans="1:9" ht="22.5">
      <c r="A19" s="12"/>
      <c r="B19" s="23"/>
      <c r="C19" s="25" t="s">
        <v>85</v>
      </c>
      <c r="D19" s="24"/>
      <c r="E19" s="23"/>
      <c r="F19" s="23"/>
      <c r="G19" s="23"/>
      <c r="H19" s="23"/>
    </row>
    <row r="20" spans="1:9" ht="22.5">
      <c r="A20" s="12"/>
      <c r="B20" s="23"/>
      <c r="C20" s="25" t="s">
        <v>85</v>
      </c>
      <c r="D20" s="24"/>
      <c r="E20" s="23"/>
      <c r="F20" s="23"/>
      <c r="G20" s="23"/>
      <c r="H20" s="23"/>
      <c r="I20" s="3">
        <v>10</v>
      </c>
    </row>
    <row r="21" spans="1:9" ht="22.5">
      <c r="A21" s="12"/>
      <c r="B21" s="23"/>
      <c r="C21" s="25" t="s">
        <v>85</v>
      </c>
      <c r="D21" s="24"/>
      <c r="E21" s="23"/>
      <c r="F21" s="23"/>
      <c r="G21" s="23"/>
      <c r="H21" s="23"/>
    </row>
    <row r="22" spans="1:9" ht="22.5">
      <c r="A22" s="12"/>
      <c r="B22" s="23"/>
      <c r="C22" s="25" t="s">
        <v>85</v>
      </c>
      <c r="D22" s="24"/>
      <c r="E22" s="23"/>
      <c r="F22" s="23"/>
      <c r="G22" s="23"/>
      <c r="H22" s="23"/>
    </row>
    <row r="23" spans="1:9" ht="22.5">
      <c r="A23" s="12"/>
      <c r="B23" s="23"/>
      <c r="C23" s="25" t="s">
        <v>85</v>
      </c>
      <c r="D23" s="24"/>
      <c r="E23" s="23"/>
      <c r="F23" s="23"/>
      <c r="G23" s="23"/>
      <c r="H23" s="23"/>
    </row>
    <row r="24" spans="1:9" ht="22.5">
      <c r="A24" s="12"/>
      <c r="B24" s="23"/>
      <c r="C24" s="25" t="s">
        <v>85</v>
      </c>
      <c r="D24" s="24"/>
      <c r="E24" s="23"/>
      <c r="F24" s="23"/>
      <c r="G24" s="23"/>
      <c r="H24" s="23"/>
    </row>
    <row r="25" spans="1:9" ht="22.5">
      <c r="A25" s="12"/>
      <c r="B25" s="23"/>
      <c r="C25" s="25" t="s">
        <v>85</v>
      </c>
      <c r="D25" s="24"/>
      <c r="E25" s="23"/>
      <c r="F25" s="23"/>
      <c r="G25" s="23"/>
      <c r="H25" s="23"/>
      <c r="I25" s="3">
        <v>15</v>
      </c>
    </row>
    <row r="26" spans="1:9" ht="8.1" customHeight="1"/>
    <row r="27" spans="1:9" ht="27.95" customHeight="1">
      <c r="B27" s="194" t="s">
        <v>53</v>
      </c>
      <c r="C27" s="195"/>
      <c r="D27" s="9" t="s">
        <v>57</v>
      </c>
      <c r="E27" s="8" t="s">
        <v>37</v>
      </c>
      <c r="F27" s="8" t="s">
        <v>42</v>
      </c>
      <c r="G27" s="9" t="s">
        <v>43</v>
      </c>
      <c r="H27" s="9" t="s">
        <v>44</v>
      </c>
    </row>
    <row r="28" spans="1:9" ht="20.100000000000001" customHeight="1">
      <c r="A28" s="13"/>
      <c r="B28" s="206" t="s">
        <v>48</v>
      </c>
      <c r="C28" s="9" t="s">
        <v>25</v>
      </c>
      <c r="D28" s="9" t="s">
        <v>27</v>
      </c>
      <c r="E28" s="198">
        <v>4500</v>
      </c>
      <c r="F28" s="198">
        <v>4000</v>
      </c>
      <c r="G28" s="201"/>
      <c r="H28" s="204">
        <f>F28*G28</f>
        <v>0</v>
      </c>
    </row>
    <row r="29" spans="1:9" ht="20.100000000000001" customHeight="1">
      <c r="A29" s="6"/>
      <c r="B29" s="207"/>
      <c r="C29" s="9" t="s">
        <v>26</v>
      </c>
      <c r="D29" s="9" t="s">
        <v>28</v>
      </c>
      <c r="E29" s="199"/>
      <c r="F29" s="199"/>
      <c r="G29" s="202"/>
      <c r="H29" s="205"/>
    </row>
    <row r="30" spans="1:9" ht="20.100000000000001" customHeight="1">
      <c r="A30" s="6"/>
      <c r="B30" s="206" t="s">
        <v>49</v>
      </c>
      <c r="C30" s="9" t="s">
        <v>25</v>
      </c>
      <c r="D30" s="9" t="s">
        <v>29</v>
      </c>
      <c r="E30" s="198">
        <v>4000</v>
      </c>
      <c r="F30" s="198">
        <v>3500</v>
      </c>
      <c r="G30" s="201"/>
      <c r="H30" s="204">
        <f>F30*G30</f>
        <v>0</v>
      </c>
    </row>
    <row r="31" spans="1:9" ht="20.100000000000001" customHeight="1">
      <c r="A31" s="6"/>
      <c r="B31" s="207"/>
      <c r="C31" s="9" t="s">
        <v>26</v>
      </c>
      <c r="D31" s="9" t="s">
        <v>30</v>
      </c>
      <c r="E31" s="199"/>
      <c r="F31" s="199"/>
      <c r="G31" s="202"/>
      <c r="H31" s="205"/>
    </row>
    <row r="32" spans="1:9" ht="20.100000000000001" customHeight="1">
      <c r="B32" s="206" t="s">
        <v>50</v>
      </c>
      <c r="C32" s="9" t="s">
        <v>25</v>
      </c>
      <c r="D32" s="9" t="s">
        <v>31</v>
      </c>
      <c r="E32" s="198">
        <v>3500</v>
      </c>
      <c r="F32" s="198">
        <v>3000</v>
      </c>
      <c r="G32" s="201"/>
      <c r="H32" s="204">
        <f>F32*G32</f>
        <v>0</v>
      </c>
    </row>
    <row r="33" spans="2:8" ht="20.100000000000001" customHeight="1">
      <c r="B33" s="207"/>
      <c r="C33" s="9" t="s">
        <v>26</v>
      </c>
      <c r="D33" s="9" t="s">
        <v>65</v>
      </c>
      <c r="E33" s="199"/>
      <c r="F33" s="200"/>
      <c r="G33" s="203"/>
      <c r="H33" s="205"/>
    </row>
    <row r="34" spans="2:8" ht="20.100000000000001" customHeight="1">
      <c r="F34" s="15" t="s">
        <v>51</v>
      </c>
      <c r="G34" s="27">
        <f>SUM(G28:G33)</f>
        <v>0</v>
      </c>
      <c r="H34" s="27">
        <f>SUM(H28:H33)</f>
        <v>0</v>
      </c>
    </row>
  </sheetData>
  <mergeCells count="21">
    <mergeCell ref="F8:H8"/>
    <mergeCell ref="A2:H2"/>
    <mergeCell ref="F6:H6"/>
    <mergeCell ref="F7:H7"/>
    <mergeCell ref="B28:B29"/>
    <mergeCell ref="F28:F29"/>
    <mergeCell ref="G3:I3"/>
    <mergeCell ref="B30:B31"/>
    <mergeCell ref="B32:B33"/>
    <mergeCell ref="B27:C27"/>
    <mergeCell ref="E28:E29"/>
    <mergeCell ref="E30:E31"/>
    <mergeCell ref="E32:E33"/>
    <mergeCell ref="F30:F31"/>
    <mergeCell ref="F32:F33"/>
    <mergeCell ref="G28:G29"/>
    <mergeCell ref="G30:G31"/>
    <mergeCell ref="G32:G33"/>
    <mergeCell ref="H28:H29"/>
    <mergeCell ref="H30:H31"/>
    <mergeCell ref="H32:H33"/>
  </mergeCells>
  <phoneticPr fontId="2"/>
  <pageMargins left="0.59055118110236227" right="0.23622047244094491" top="0.31496062992125984" bottom="0.59055118110236227" header="0.27559055118110237" footer="0.59055118110236227"/>
  <pageSetup paperSize="9"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D6" sqref="D6"/>
    </sheetView>
  </sheetViews>
  <sheetFormatPr defaultColWidth="8.75" defaultRowHeight="12"/>
  <cols>
    <col min="1" max="1" width="7.625" style="1" customWidth="1"/>
    <col min="2" max="2" width="11.625" style="1" customWidth="1"/>
    <col min="3" max="3" width="3.125" style="2" customWidth="1"/>
    <col min="4" max="4" width="9.625" style="2" customWidth="1"/>
    <col min="5" max="5" width="6.625" style="1" customWidth="1"/>
    <col min="6" max="6" width="12.625" style="1" customWidth="1"/>
    <col min="7" max="7" width="9.625" style="1" customWidth="1"/>
    <col min="8" max="8" width="8.625" style="1" customWidth="1"/>
    <col min="9" max="9" width="1.5" style="3" customWidth="1"/>
    <col min="10" max="16384" width="8.75" style="1"/>
  </cols>
  <sheetData>
    <row r="1" spans="1:9">
      <c r="A1" s="7" t="s">
        <v>113</v>
      </c>
    </row>
    <row r="2" spans="1:9" ht="24" customHeight="1">
      <c r="A2" s="197" t="s">
        <v>60</v>
      </c>
      <c r="B2" s="197"/>
      <c r="C2" s="197"/>
      <c r="D2" s="197"/>
      <c r="E2" s="197"/>
      <c r="F2" s="197"/>
      <c r="G2" s="197"/>
      <c r="H2" s="197"/>
    </row>
    <row r="3" spans="1:9" ht="15.95" customHeight="1">
      <c r="G3" s="192" t="s">
        <v>81</v>
      </c>
      <c r="H3" s="193"/>
      <c r="I3" s="193"/>
    </row>
    <row r="4" spans="1:9">
      <c r="A4" s="1" t="s">
        <v>61</v>
      </c>
    </row>
    <row r="5" spans="1:9" ht="21.95" customHeight="1" thickBot="1">
      <c r="B5" s="1" t="s">
        <v>38</v>
      </c>
    </row>
    <row r="6" spans="1:9" ht="21" customHeight="1" thickBot="1">
      <c r="A6" s="4" t="s">
        <v>62</v>
      </c>
      <c r="B6" s="117" t="s">
        <v>64</v>
      </c>
      <c r="E6" s="116" t="s">
        <v>6</v>
      </c>
      <c r="F6" s="188" t="s">
        <v>117</v>
      </c>
      <c r="G6" s="188"/>
      <c r="H6" s="188"/>
    </row>
    <row r="7" spans="1:9" ht="21" customHeight="1" thickBot="1">
      <c r="A7" s="16" t="s">
        <v>56</v>
      </c>
      <c r="B7" s="120" t="s">
        <v>93</v>
      </c>
      <c r="E7" s="52" t="s">
        <v>7</v>
      </c>
      <c r="F7" s="189" t="s">
        <v>158</v>
      </c>
      <c r="G7" s="189"/>
      <c r="H7" s="189"/>
    </row>
    <row r="8" spans="1:9" ht="21" customHeight="1">
      <c r="A8" s="5"/>
      <c r="B8" s="6"/>
      <c r="E8" s="52" t="s">
        <v>8</v>
      </c>
      <c r="F8" s="196" t="s">
        <v>124</v>
      </c>
      <c r="G8" s="196"/>
      <c r="H8" s="196"/>
    </row>
    <row r="9" spans="1:9">
      <c r="A9" s="7" t="s">
        <v>52</v>
      </c>
    </row>
    <row r="10" spans="1:9" s="11" customFormat="1" ht="24">
      <c r="A10" s="8" t="s">
        <v>39</v>
      </c>
      <c r="B10" s="9" t="s">
        <v>40</v>
      </c>
      <c r="C10" s="115" t="s">
        <v>55</v>
      </c>
      <c r="D10" s="115" t="s">
        <v>53</v>
      </c>
      <c r="E10" s="9" t="s">
        <v>57</v>
      </c>
      <c r="F10" s="9" t="s">
        <v>58</v>
      </c>
      <c r="G10" s="8" t="s">
        <v>59</v>
      </c>
      <c r="H10" s="9" t="s">
        <v>41</v>
      </c>
      <c r="I10" s="10"/>
    </row>
    <row r="11" spans="1:9" ht="22.5">
      <c r="A11" s="12"/>
      <c r="B11" s="23"/>
      <c r="C11" s="25" t="s">
        <v>83</v>
      </c>
      <c r="D11" s="24"/>
      <c r="E11" s="23"/>
      <c r="F11" s="23"/>
      <c r="G11" s="23"/>
      <c r="H11" s="23"/>
    </row>
    <row r="12" spans="1:9" ht="22.5">
      <c r="A12" s="12"/>
      <c r="B12" s="23"/>
      <c r="C12" s="25" t="s">
        <v>83</v>
      </c>
      <c r="D12" s="24"/>
      <c r="E12" s="23"/>
      <c r="F12" s="23"/>
      <c r="G12" s="23"/>
      <c r="H12" s="23"/>
    </row>
    <row r="13" spans="1:9" ht="22.5">
      <c r="A13" s="12"/>
      <c r="B13" s="23"/>
      <c r="C13" s="25" t="s">
        <v>83</v>
      </c>
      <c r="D13" s="24"/>
      <c r="E13" s="23"/>
      <c r="F13" s="23"/>
      <c r="G13" s="23"/>
      <c r="H13" s="23"/>
    </row>
    <row r="14" spans="1:9" ht="22.5">
      <c r="A14" s="12"/>
      <c r="B14" s="23"/>
      <c r="C14" s="25" t="s">
        <v>83</v>
      </c>
      <c r="D14" s="24"/>
      <c r="E14" s="23"/>
      <c r="F14" s="23"/>
      <c r="G14" s="23"/>
      <c r="H14" s="23"/>
    </row>
    <row r="15" spans="1:9" ht="22.5">
      <c r="A15" s="12"/>
      <c r="B15" s="23"/>
      <c r="C15" s="25" t="s">
        <v>83</v>
      </c>
      <c r="D15" s="24"/>
      <c r="E15" s="23"/>
      <c r="F15" s="23"/>
      <c r="G15" s="23"/>
      <c r="H15" s="23"/>
      <c r="I15" s="3">
        <v>5</v>
      </c>
    </row>
    <row r="16" spans="1:9" ht="22.5">
      <c r="A16" s="12"/>
      <c r="B16" s="23"/>
      <c r="C16" s="25" t="s">
        <v>83</v>
      </c>
      <c r="D16" s="24"/>
      <c r="E16" s="23"/>
      <c r="F16" s="23"/>
      <c r="G16" s="23"/>
      <c r="H16" s="23"/>
    </row>
    <row r="17" spans="1:9" ht="22.5">
      <c r="A17" s="12"/>
      <c r="B17" s="23"/>
      <c r="C17" s="25" t="s">
        <v>83</v>
      </c>
      <c r="D17" s="24"/>
      <c r="E17" s="23"/>
      <c r="F17" s="23"/>
      <c r="G17" s="23"/>
      <c r="H17" s="23"/>
    </row>
    <row r="18" spans="1:9" ht="22.5">
      <c r="A18" s="12"/>
      <c r="B18" s="23"/>
      <c r="C18" s="25" t="s">
        <v>83</v>
      </c>
      <c r="D18" s="24"/>
      <c r="E18" s="23"/>
      <c r="F18" s="23"/>
      <c r="G18" s="23"/>
      <c r="H18" s="23"/>
    </row>
    <row r="19" spans="1:9" ht="22.5">
      <c r="A19" s="12"/>
      <c r="B19" s="23"/>
      <c r="C19" s="25" t="s">
        <v>83</v>
      </c>
      <c r="D19" s="24"/>
      <c r="E19" s="23"/>
      <c r="F19" s="23"/>
      <c r="G19" s="23"/>
      <c r="H19" s="23"/>
    </row>
    <row r="20" spans="1:9" ht="22.5">
      <c r="A20" s="12"/>
      <c r="B20" s="23"/>
      <c r="C20" s="25" t="s">
        <v>83</v>
      </c>
      <c r="D20" s="24"/>
      <c r="E20" s="23"/>
      <c r="F20" s="23"/>
      <c r="G20" s="23"/>
      <c r="H20" s="23"/>
      <c r="I20" s="3">
        <v>10</v>
      </c>
    </row>
    <row r="21" spans="1:9" ht="22.5">
      <c r="A21" s="12"/>
      <c r="B21" s="23"/>
      <c r="C21" s="25" t="s">
        <v>83</v>
      </c>
      <c r="D21" s="24"/>
      <c r="E21" s="23"/>
      <c r="F21" s="23"/>
      <c r="G21" s="23"/>
      <c r="H21" s="23"/>
    </row>
    <row r="22" spans="1:9" ht="22.5">
      <c r="A22" s="12"/>
      <c r="B22" s="23"/>
      <c r="C22" s="25" t="s">
        <v>83</v>
      </c>
      <c r="D22" s="24"/>
      <c r="E22" s="23"/>
      <c r="F22" s="23"/>
      <c r="G22" s="23"/>
      <c r="H22" s="23"/>
    </row>
    <row r="23" spans="1:9" ht="22.5">
      <c r="A23" s="12"/>
      <c r="B23" s="23"/>
      <c r="C23" s="25" t="s">
        <v>83</v>
      </c>
      <c r="D23" s="24"/>
      <c r="E23" s="23"/>
      <c r="F23" s="23"/>
      <c r="G23" s="23"/>
      <c r="H23" s="23"/>
    </row>
    <row r="24" spans="1:9" ht="22.5">
      <c r="A24" s="12"/>
      <c r="B24" s="23"/>
      <c r="C24" s="25" t="s">
        <v>83</v>
      </c>
      <c r="D24" s="24"/>
      <c r="E24" s="23"/>
      <c r="F24" s="23"/>
      <c r="G24" s="23"/>
      <c r="H24" s="23"/>
    </row>
    <row r="25" spans="1:9" ht="22.5">
      <c r="A25" s="12"/>
      <c r="B25" s="23"/>
      <c r="C25" s="25" t="s">
        <v>83</v>
      </c>
      <c r="D25" s="24"/>
      <c r="E25" s="23"/>
      <c r="F25" s="23"/>
      <c r="G25" s="23"/>
      <c r="H25" s="23"/>
      <c r="I25" s="3">
        <v>15</v>
      </c>
    </row>
    <row r="26" spans="1:9" ht="8.1" customHeight="1"/>
    <row r="27" spans="1:9" ht="27.95" customHeight="1">
      <c r="B27" s="194" t="s">
        <v>53</v>
      </c>
      <c r="C27" s="195"/>
      <c r="D27" s="9" t="s">
        <v>57</v>
      </c>
      <c r="E27" s="8" t="s">
        <v>37</v>
      </c>
      <c r="F27" s="8" t="s">
        <v>42</v>
      </c>
      <c r="G27" s="9" t="s">
        <v>43</v>
      </c>
      <c r="H27" s="9" t="s">
        <v>44</v>
      </c>
    </row>
    <row r="28" spans="1:9" ht="20.100000000000001" customHeight="1">
      <c r="A28" s="13"/>
      <c r="B28" s="206" t="s">
        <v>48</v>
      </c>
      <c r="C28" s="9" t="s">
        <v>25</v>
      </c>
      <c r="D28" s="9" t="s">
        <v>27</v>
      </c>
      <c r="E28" s="198">
        <v>4500</v>
      </c>
      <c r="F28" s="198">
        <v>4000</v>
      </c>
      <c r="G28" s="201"/>
      <c r="H28" s="204">
        <f>F28*G28</f>
        <v>0</v>
      </c>
    </row>
    <row r="29" spans="1:9" ht="20.100000000000001" customHeight="1">
      <c r="A29" s="6"/>
      <c r="B29" s="207"/>
      <c r="C29" s="9" t="s">
        <v>26</v>
      </c>
      <c r="D29" s="9" t="s">
        <v>28</v>
      </c>
      <c r="E29" s="199"/>
      <c r="F29" s="199"/>
      <c r="G29" s="202"/>
      <c r="H29" s="205"/>
    </row>
    <row r="30" spans="1:9" ht="20.100000000000001" customHeight="1">
      <c r="A30" s="6"/>
      <c r="B30" s="206" t="s">
        <v>49</v>
      </c>
      <c r="C30" s="9" t="s">
        <v>25</v>
      </c>
      <c r="D30" s="9" t="s">
        <v>29</v>
      </c>
      <c r="E30" s="198">
        <v>4000</v>
      </c>
      <c r="F30" s="198">
        <v>3500</v>
      </c>
      <c r="G30" s="201"/>
      <c r="H30" s="204">
        <f>F30*G30</f>
        <v>0</v>
      </c>
    </row>
    <row r="31" spans="1:9" ht="20.100000000000001" customHeight="1">
      <c r="A31" s="6"/>
      <c r="B31" s="207"/>
      <c r="C31" s="9" t="s">
        <v>26</v>
      </c>
      <c r="D31" s="9" t="s">
        <v>30</v>
      </c>
      <c r="E31" s="199"/>
      <c r="F31" s="199"/>
      <c r="G31" s="202"/>
      <c r="H31" s="205"/>
    </row>
    <row r="32" spans="1:9" ht="20.100000000000001" customHeight="1">
      <c r="B32" s="206" t="s">
        <v>50</v>
      </c>
      <c r="C32" s="9" t="s">
        <v>25</v>
      </c>
      <c r="D32" s="9" t="s">
        <v>31</v>
      </c>
      <c r="E32" s="198">
        <v>3500</v>
      </c>
      <c r="F32" s="198">
        <v>3000</v>
      </c>
      <c r="G32" s="201"/>
      <c r="H32" s="204">
        <f>F32*G32</f>
        <v>0</v>
      </c>
    </row>
    <row r="33" spans="2:8" ht="20.100000000000001" customHeight="1">
      <c r="B33" s="207"/>
      <c r="C33" s="9" t="s">
        <v>26</v>
      </c>
      <c r="D33" s="9" t="s">
        <v>65</v>
      </c>
      <c r="E33" s="199"/>
      <c r="F33" s="200"/>
      <c r="G33" s="203"/>
      <c r="H33" s="205"/>
    </row>
    <row r="34" spans="2:8" ht="20.100000000000001" customHeight="1">
      <c r="F34" s="15" t="s">
        <v>51</v>
      </c>
      <c r="G34" s="27">
        <f>SUM(G28:G33)</f>
        <v>0</v>
      </c>
      <c r="H34" s="27">
        <f>SUM(H28:H33)</f>
        <v>0</v>
      </c>
    </row>
  </sheetData>
  <mergeCells count="21">
    <mergeCell ref="F8:H8"/>
    <mergeCell ref="F6:H6"/>
    <mergeCell ref="E30:E31"/>
    <mergeCell ref="G28:G29"/>
    <mergeCell ref="F30:F31"/>
    <mergeCell ref="F7:H7"/>
    <mergeCell ref="A2:H2"/>
    <mergeCell ref="B27:C27"/>
    <mergeCell ref="B28:B29"/>
    <mergeCell ref="E28:E29"/>
    <mergeCell ref="G3:I3"/>
    <mergeCell ref="H32:H33"/>
    <mergeCell ref="G30:G31"/>
    <mergeCell ref="F28:F29"/>
    <mergeCell ref="H30:H31"/>
    <mergeCell ref="H28:H29"/>
    <mergeCell ref="B32:B33"/>
    <mergeCell ref="E32:E33"/>
    <mergeCell ref="F32:F33"/>
    <mergeCell ref="G32:G33"/>
    <mergeCell ref="B30:B31"/>
  </mergeCells>
  <phoneticPr fontId="2"/>
  <pageMargins left="0.59055118110236227" right="0.23622047244094491" top="0.31496062992125984" bottom="0.6692913385826772" header="0.27559055118110237" footer="0.51181102362204722"/>
  <pageSetup paperSize="9"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workbookViewId="0">
      <selection activeCell="D6" sqref="D6"/>
    </sheetView>
  </sheetViews>
  <sheetFormatPr defaultColWidth="8.75" defaultRowHeight="12"/>
  <cols>
    <col min="1" max="1" width="7.625" style="1" customWidth="1"/>
    <col min="2" max="2" width="11.625" style="1" customWidth="1"/>
    <col min="3" max="3" width="3.125" style="2" customWidth="1"/>
    <col min="4" max="4" width="9.625" style="2" customWidth="1"/>
    <col min="5" max="5" width="6.625" style="1" customWidth="1"/>
    <col min="6" max="6" width="12.625" style="1" customWidth="1"/>
    <col min="7" max="7" width="9.625" style="1" customWidth="1"/>
    <col min="8" max="8" width="8.625" style="1" customWidth="1"/>
    <col min="9" max="9" width="1.5" style="3" customWidth="1"/>
    <col min="10" max="16384" width="8.75" style="1"/>
  </cols>
  <sheetData>
    <row r="1" spans="1:9">
      <c r="A1" s="7" t="s">
        <v>114</v>
      </c>
    </row>
    <row r="2" spans="1:9" ht="24" customHeight="1">
      <c r="A2" s="197" t="s">
        <v>60</v>
      </c>
      <c r="B2" s="197"/>
      <c r="C2" s="197"/>
      <c r="D2" s="197"/>
      <c r="E2" s="197"/>
      <c r="F2" s="197"/>
      <c r="G2" s="197"/>
      <c r="H2" s="197"/>
    </row>
    <row r="3" spans="1:9" ht="15.95" customHeight="1">
      <c r="G3" s="192" t="s">
        <v>81</v>
      </c>
      <c r="H3" s="193"/>
      <c r="I3" s="193"/>
    </row>
    <row r="4" spans="1:9">
      <c r="A4" s="1" t="s">
        <v>61</v>
      </c>
    </row>
    <row r="5" spans="1:9" ht="21.95" customHeight="1" thickBot="1">
      <c r="B5" s="1" t="s">
        <v>38</v>
      </c>
    </row>
    <row r="6" spans="1:9" ht="21" customHeight="1" thickBot="1">
      <c r="A6" s="4" t="s">
        <v>62</v>
      </c>
      <c r="B6" s="117" t="s">
        <v>64</v>
      </c>
      <c r="E6" s="116" t="s">
        <v>6</v>
      </c>
      <c r="F6" s="188" t="s">
        <v>117</v>
      </c>
      <c r="G6" s="188"/>
      <c r="H6" s="188"/>
    </row>
    <row r="7" spans="1:9" ht="21" customHeight="1" thickBot="1">
      <c r="A7" s="16" t="s">
        <v>56</v>
      </c>
      <c r="B7" s="118" t="s">
        <v>94</v>
      </c>
      <c r="E7" s="52" t="s">
        <v>7</v>
      </c>
      <c r="F7" s="189" t="s">
        <v>158</v>
      </c>
      <c r="G7" s="189"/>
      <c r="H7" s="189"/>
    </row>
    <row r="8" spans="1:9" ht="21" customHeight="1">
      <c r="A8" s="5"/>
      <c r="B8" s="6"/>
      <c r="E8" s="52" t="s">
        <v>8</v>
      </c>
      <c r="F8" s="196" t="s">
        <v>124</v>
      </c>
      <c r="G8" s="196"/>
      <c r="H8" s="196"/>
    </row>
    <row r="9" spans="1:9">
      <c r="A9" s="7" t="s">
        <v>52</v>
      </c>
    </row>
    <row r="10" spans="1:9" s="11" customFormat="1" ht="24">
      <c r="A10" s="8" t="s">
        <v>39</v>
      </c>
      <c r="B10" s="9" t="s">
        <v>40</v>
      </c>
      <c r="C10" s="115" t="s">
        <v>79</v>
      </c>
      <c r="D10" s="115" t="s">
        <v>53</v>
      </c>
      <c r="E10" s="9" t="s">
        <v>57</v>
      </c>
      <c r="F10" s="9" t="s">
        <v>58</v>
      </c>
      <c r="G10" s="8" t="s">
        <v>59</v>
      </c>
      <c r="H10" s="9" t="s">
        <v>41</v>
      </c>
      <c r="I10" s="10"/>
    </row>
    <row r="11" spans="1:9" ht="22.5">
      <c r="A11" s="12"/>
      <c r="B11" s="23"/>
      <c r="C11" s="25" t="s">
        <v>84</v>
      </c>
      <c r="D11" s="24"/>
      <c r="E11" s="23"/>
      <c r="F11" s="23"/>
      <c r="G11" s="23"/>
      <c r="H11" s="23"/>
    </row>
    <row r="12" spans="1:9" ht="22.5">
      <c r="A12" s="12"/>
      <c r="B12" s="23"/>
      <c r="C12" s="25" t="s">
        <v>84</v>
      </c>
      <c r="D12" s="24"/>
      <c r="E12" s="23"/>
      <c r="F12" s="23"/>
      <c r="G12" s="23"/>
      <c r="H12" s="23"/>
    </row>
    <row r="13" spans="1:9" ht="22.5">
      <c r="A13" s="12"/>
      <c r="B13" s="23"/>
      <c r="C13" s="25" t="s">
        <v>84</v>
      </c>
      <c r="D13" s="24"/>
      <c r="E13" s="23"/>
      <c r="F13" s="23"/>
      <c r="G13" s="23"/>
      <c r="H13" s="23"/>
    </row>
    <row r="14" spans="1:9" ht="22.5">
      <c r="A14" s="12"/>
      <c r="B14" s="23"/>
      <c r="C14" s="25" t="s">
        <v>84</v>
      </c>
      <c r="D14" s="24"/>
      <c r="E14" s="23"/>
      <c r="F14" s="23"/>
      <c r="G14" s="23"/>
      <c r="H14" s="23"/>
    </row>
    <row r="15" spans="1:9" ht="22.5">
      <c r="A15" s="12"/>
      <c r="B15" s="23"/>
      <c r="C15" s="25" t="s">
        <v>84</v>
      </c>
      <c r="D15" s="24"/>
      <c r="E15" s="23"/>
      <c r="F15" s="23"/>
      <c r="G15" s="23"/>
      <c r="H15" s="23"/>
      <c r="I15" s="3">
        <v>5</v>
      </c>
    </row>
    <row r="16" spans="1:9" ht="22.5">
      <c r="A16" s="12"/>
      <c r="B16" s="23"/>
      <c r="C16" s="25" t="s">
        <v>84</v>
      </c>
      <c r="D16" s="24"/>
      <c r="E16" s="23"/>
      <c r="F16" s="23"/>
      <c r="G16" s="23"/>
      <c r="H16" s="23"/>
    </row>
    <row r="17" spans="1:9" ht="22.5">
      <c r="A17" s="12"/>
      <c r="B17" s="23"/>
      <c r="C17" s="25" t="s">
        <v>84</v>
      </c>
      <c r="D17" s="24"/>
      <c r="E17" s="23"/>
      <c r="F17" s="23"/>
      <c r="G17" s="23"/>
      <c r="H17" s="23"/>
    </row>
    <row r="18" spans="1:9" ht="22.5">
      <c r="A18" s="12"/>
      <c r="B18" s="23"/>
      <c r="C18" s="25" t="s">
        <v>84</v>
      </c>
      <c r="D18" s="24"/>
      <c r="E18" s="23"/>
      <c r="F18" s="23"/>
      <c r="G18" s="23"/>
      <c r="H18" s="23"/>
    </row>
    <row r="19" spans="1:9" ht="22.5">
      <c r="A19" s="12"/>
      <c r="B19" s="23"/>
      <c r="C19" s="25" t="s">
        <v>84</v>
      </c>
      <c r="D19" s="24"/>
      <c r="E19" s="23"/>
      <c r="F19" s="23"/>
      <c r="G19" s="23"/>
      <c r="H19" s="23"/>
    </row>
    <row r="20" spans="1:9" ht="22.5">
      <c r="A20" s="12"/>
      <c r="B20" s="23"/>
      <c r="C20" s="25" t="s">
        <v>84</v>
      </c>
      <c r="D20" s="24"/>
      <c r="E20" s="23"/>
      <c r="F20" s="23"/>
      <c r="G20" s="23"/>
      <c r="H20" s="23"/>
      <c r="I20" s="3">
        <v>10</v>
      </c>
    </row>
    <row r="21" spans="1:9" ht="22.5">
      <c r="A21" s="12"/>
      <c r="B21" s="23"/>
      <c r="C21" s="25" t="s">
        <v>84</v>
      </c>
      <c r="D21" s="24"/>
      <c r="E21" s="23"/>
      <c r="F21" s="23"/>
      <c r="G21" s="23"/>
      <c r="H21" s="23"/>
    </row>
    <row r="22" spans="1:9" ht="22.5">
      <c r="A22" s="12"/>
      <c r="B22" s="23"/>
      <c r="C22" s="25" t="s">
        <v>84</v>
      </c>
      <c r="D22" s="24"/>
      <c r="E22" s="23"/>
      <c r="F22" s="23"/>
      <c r="G22" s="23"/>
      <c r="H22" s="23"/>
    </row>
    <row r="23" spans="1:9" ht="22.5">
      <c r="A23" s="12"/>
      <c r="B23" s="23"/>
      <c r="C23" s="25" t="s">
        <v>84</v>
      </c>
      <c r="D23" s="24"/>
      <c r="E23" s="23"/>
      <c r="F23" s="23"/>
      <c r="G23" s="23"/>
      <c r="H23" s="23"/>
    </row>
    <row r="24" spans="1:9" ht="22.5">
      <c r="A24" s="12"/>
      <c r="B24" s="23"/>
      <c r="C24" s="25" t="s">
        <v>84</v>
      </c>
      <c r="D24" s="24"/>
      <c r="E24" s="23"/>
      <c r="F24" s="23"/>
      <c r="G24" s="23"/>
      <c r="H24" s="23"/>
    </row>
    <row r="25" spans="1:9" ht="22.5">
      <c r="A25" s="12"/>
      <c r="B25" s="23"/>
      <c r="C25" s="25" t="s">
        <v>84</v>
      </c>
      <c r="D25" s="24"/>
      <c r="E25" s="23"/>
      <c r="F25" s="23"/>
      <c r="G25" s="23"/>
      <c r="H25" s="23"/>
      <c r="I25" s="3">
        <v>15</v>
      </c>
    </row>
    <row r="26" spans="1:9" ht="8.1" customHeight="1"/>
    <row r="27" spans="1:9" ht="27.95" customHeight="1">
      <c r="B27" s="194" t="s">
        <v>53</v>
      </c>
      <c r="C27" s="195"/>
      <c r="D27" s="9" t="s">
        <v>57</v>
      </c>
      <c r="E27" s="8" t="s">
        <v>37</v>
      </c>
      <c r="F27" s="8" t="s">
        <v>42</v>
      </c>
      <c r="G27" s="9" t="s">
        <v>43</v>
      </c>
      <c r="H27" s="9" t="s">
        <v>44</v>
      </c>
    </row>
    <row r="28" spans="1:9" ht="20.100000000000001" customHeight="1">
      <c r="A28" s="13"/>
      <c r="B28" s="206" t="s">
        <v>48</v>
      </c>
      <c r="C28" s="9" t="s">
        <v>25</v>
      </c>
      <c r="D28" s="9" t="s">
        <v>27</v>
      </c>
      <c r="E28" s="198">
        <v>4500</v>
      </c>
      <c r="F28" s="198">
        <v>4000</v>
      </c>
      <c r="G28" s="201"/>
      <c r="H28" s="204">
        <f>F28*G28</f>
        <v>0</v>
      </c>
    </row>
    <row r="29" spans="1:9" ht="20.100000000000001" customHeight="1">
      <c r="A29" s="6"/>
      <c r="B29" s="207"/>
      <c r="C29" s="9" t="s">
        <v>26</v>
      </c>
      <c r="D29" s="9" t="s">
        <v>28</v>
      </c>
      <c r="E29" s="199"/>
      <c r="F29" s="199"/>
      <c r="G29" s="202"/>
      <c r="H29" s="205"/>
    </row>
    <row r="30" spans="1:9" ht="20.100000000000001" customHeight="1">
      <c r="A30" s="6"/>
      <c r="B30" s="206" t="s">
        <v>49</v>
      </c>
      <c r="C30" s="9" t="s">
        <v>25</v>
      </c>
      <c r="D30" s="9" t="s">
        <v>29</v>
      </c>
      <c r="E30" s="198">
        <v>4000</v>
      </c>
      <c r="F30" s="198">
        <v>3500</v>
      </c>
      <c r="G30" s="201"/>
      <c r="H30" s="204">
        <f>F30*G30</f>
        <v>0</v>
      </c>
    </row>
    <row r="31" spans="1:9" ht="20.100000000000001" customHeight="1">
      <c r="A31" s="6"/>
      <c r="B31" s="207"/>
      <c r="C31" s="9" t="s">
        <v>26</v>
      </c>
      <c r="D31" s="9" t="s">
        <v>30</v>
      </c>
      <c r="E31" s="199"/>
      <c r="F31" s="199"/>
      <c r="G31" s="202"/>
      <c r="H31" s="205"/>
    </row>
    <row r="32" spans="1:9" ht="20.100000000000001" customHeight="1">
      <c r="B32" s="206" t="s">
        <v>50</v>
      </c>
      <c r="C32" s="9" t="s">
        <v>25</v>
      </c>
      <c r="D32" s="9" t="s">
        <v>31</v>
      </c>
      <c r="E32" s="198">
        <v>3500</v>
      </c>
      <c r="F32" s="198">
        <v>3000</v>
      </c>
      <c r="G32" s="201"/>
      <c r="H32" s="204">
        <f>F32*G32</f>
        <v>0</v>
      </c>
    </row>
    <row r="33" spans="2:8" ht="20.100000000000001" customHeight="1">
      <c r="B33" s="207"/>
      <c r="C33" s="9" t="s">
        <v>26</v>
      </c>
      <c r="D33" s="9" t="s">
        <v>65</v>
      </c>
      <c r="E33" s="199"/>
      <c r="F33" s="200"/>
      <c r="G33" s="203"/>
      <c r="H33" s="205"/>
    </row>
    <row r="34" spans="2:8" ht="20.100000000000001" customHeight="1">
      <c r="F34" s="15" t="s">
        <v>51</v>
      </c>
      <c r="G34" s="27">
        <f>SUM(G28:G33)</f>
        <v>0</v>
      </c>
      <c r="H34" s="27">
        <f>SUM(H28:H33)</f>
        <v>0</v>
      </c>
    </row>
  </sheetData>
  <mergeCells count="21">
    <mergeCell ref="F8:H8"/>
    <mergeCell ref="F6:H6"/>
    <mergeCell ref="E30:E31"/>
    <mergeCell ref="G28:G29"/>
    <mergeCell ref="F30:F31"/>
    <mergeCell ref="F7:H7"/>
    <mergeCell ref="A2:H2"/>
    <mergeCell ref="B27:C27"/>
    <mergeCell ref="B28:B29"/>
    <mergeCell ref="E28:E29"/>
    <mergeCell ref="G3:I3"/>
    <mergeCell ref="H32:H33"/>
    <mergeCell ref="G30:G31"/>
    <mergeCell ref="F28:F29"/>
    <mergeCell ref="H30:H31"/>
    <mergeCell ref="H28:H29"/>
    <mergeCell ref="B32:B33"/>
    <mergeCell ref="E32:E33"/>
    <mergeCell ref="F32:F33"/>
    <mergeCell ref="G32:G33"/>
    <mergeCell ref="B30:B31"/>
  </mergeCells>
  <phoneticPr fontId="2"/>
  <pageMargins left="0.59055118110236227" right="0.23622047244094491" top="0.35433070866141736" bottom="0.62992125984251968" header="0.27559055118110237" footer="0.51181102362204722"/>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読んでね</vt:lpstr>
      <vt:lpstr>集計表</vt:lpstr>
      <vt:lpstr>ｱｳﾄﾄﾞｱ-RC</vt:lpstr>
      <vt:lpstr>ｱｳﾄﾄﾞｱ-CP</vt:lpstr>
      <vt:lpstr>ｲﾝﾄﾞｱ-RC</vt:lpstr>
      <vt:lpstr>ｲﾝﾄﾞｱ-CP</vt:lpstr>
      <vt:lpstr>ﾌｨｰﾙﾄﾞ-RC</vt:lpstr>
      <vt:lpstr>ﾌｨｰﾙﾄﾞ-CP</vt:lpstr>
      <vt:lpstr>ﾌｨｰﾙﾄﾞ-BB</vt:lpstr>
      <vt:lpstr>ｸﾞﾘｰﾝ</vt:lpstr>
      <vt:lpstr>'ｱｳﾄﾄﾞｱ-CP'!Print_Area</vt:lpstr>
      <vt:lpstr>'ｱｳﾄﾄﾞｱ-RC'!Print_Area</vt:lpstr>
      <vt:lpstr>'ｲﾝﾄﾞｱ-RC'!Print_Area</vt:lpstr>
      <vt:lpstr>ｸﾞﾘｰﾝ!Print_Area</vt:lpstr>
      <vt:lpstr>集計表!Print_Area</vt:lpstr>
      <vt:lpstr>読んでね!Print_Area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nao ishikawa</cp:lastModifiedBy>
  <cp:lastPrinted>2018-02-25T02:51:21Z</cp:lastPrinted>
  <dcterms:created xsi:type="dcterms:W3CDTF">2001-05-28T21:45:48Z</dcterms:created>
  <dcterms:modified xsi:type="dcterms:W3CDTF">2018-03-21T08:48:50Z</dcterms:modified>
</cp:coreProperties>
</file>